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0500" windowHeight="9285" tabRatio="868" firstSheet="1" activeTab="2"/>
  </bookViews>
  <sheets>
    <sheet name="SeasideSparrow" sheetId="1" r:id="rId1"/>
    <sheet name="MottledDuck - TX, LA, MS, &amp; AL" sheetId="8" r:id="rId2"/>
    <sheet name="EstuarineOpenWater -TX,LA,MS,AL" sheetId="9" r:id="rId3"/>
    <sheet name="MottledDuck - Florida " sheetId="10" r:id="rId4"/>
    <sheet name="EstuarineOpenWater - Florida" sheetId="11" r:id="rId5"/>
    <sheet name="BlackSkimmer - ALL Beaches" sheetId="4" r:id="rId6"/>
    <sheet name="BlackSkimmer - Estuarine Beach" sheetId="5" r:id="rId7"/>
    <sheet name="BlackSkimmer - Ocean Beach" sheetId="6" r:id="rId8"/>
    <sheet name="SESA &amp; MODU-EOW Thresholds" sheetId="7" r:id="rId9"/>
  </sheets>
  <calcPr calcId="145621"/>
</workbook>
</file>

<file path=xl/calcChain.xml><?xml version="1.0" encoding="utf-8"?>
<calcChain xmlns="http://schemas.openxmlformats.org/spreadsheetml/2006/main">
  <c r="T26" i="11" l="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T2" i="11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" i="9"/>
  <c r="Q26" i="11" l="1"/>
  <c r="P26" i="11"/>
  <c r="Q25" i="11"/>
  <c r="P25" i="11"/>
  <c r="Q24" i="11"/>
  <c r="P24" i="11"/>
  <c r="Q23" i="11"/>
  <c r="P23" i="11"/>
  <c r="Q22" i="11"/>
  <c r="P22" i="11"/>
  <c r="Q21" i="11"/>
  <c r="P21" i="11"/>
  <c r="Q20" i="11"/>
  <c r="P20" i="11"/>
  <c r="Q19" i="11"/>
  <c r="P19" i="11"/>
  <c r="Q18" i="11"/>
  <c r="P18" i="11"/>
  <c r="Q17" i="11"/>
  <c r="P17" i="11"/>
  <c r="Q16" i="11"/>
  <c r="P16" i="11"/>
  <c r="Q15" i="11"/>
  <c r="P15" i="11"/>
  <c r="Q14" i="11"/>
  <c r="P14" i="11"/>
  <c r="Q13" i="11"/>
  <c r="P13" i="11"/>
  <c r="Q12" i="11"/>
  <c r="P12" i="11"/>
  <c r="Q11" i="11"/>
  <c r="P11" i="11"/>
  <c r="Q10" i="11"/>
  <c r="P10" i="11"/>
  <c r="Q9" i="11"/>
  <c r="P9" i="11"/>
  <c r="Q8" i="11"/>
  <c r="P8" i="11"/>
  <c r="Q7" i="11"/>
  <c r="P7" i="11"/>
  <c r="Q6" i="11"/>
  <c r="P6" i="11"/>
  <c r="Q5" i="11"/>
  <c r="P5" i="11"/>
  <c r="Q4" i="11"/>
  <c r="P4" i="11"/>
  <c r="Q3" i="11"/>
  <c r="P3" i="11"/>
  <c r="Q2" i="11"/>
  <c r="P2" i="11"/>
  <c r="Q26" i="9"/>
  <c r="P26" i="9"/>
  <c r="Q25" i="9"/>
  <c r="P25" i="9"/>
  <c r="Q24" i="9"/>
  <c r="P24" i="9"/>
  <c r="Q23" i="9"/>
  <c r="P23" i="9"/>
  <c r="Q22" i="9"/>
  <c r="P22" i="9"/>
  <c r="Q21" i="9"/>
  <c r="P21" i="9"/>
  <c r="Q20" i="9"/>
  <c r="P20" i="9"/>
  <c r="Q19" i="9"/>
  <c r="P19" i="9"/>
  <c r="Q18" i="9"/>
  <c r="P18" i="9"/>
  <c r="Q17" i="9"/>
  <c r="P17" i="9"/>
  <c r="Q16" i="9"/>
  <c r="P16" i="9"/>
  <c r="Q15" i="9"/>
  <c r="P15" i="9"/>
  <c r="Q14" i="9"/>
  <c r="P14" i="9"/>
  <c r="Q13" i="9"/>
  <c r="P13" i="9"/>
  <c r="Q12" i="9"/>
  <c r="P12" i="9"/>
  <c r="Q11" i="9"/>
  <c r="P11" i="9"/>
  <c r="Q10" i="9"/>
  <c r="P10" i="9"/>
  <c r="Q9" i="9"/>
  <c r="P9" i="9"/>
  <c r="Q8" i="9"/>
  <c r="P8" i="9"/>
  <c r="Q7" i="9"/>
  <c r="P7" i="9"/>
  <c r="Q6" i="9"/>
  <c r="P6" i="9"/>
  <c r="Q5" i="9"/>
  <c r="P5" i="9"/>
  <c r="Q4" i="9"/>
  <c r="P4" i="9"/>
  <c r="Q3" i="9"/>
  <c r="P3" i="9"/>
  <c r="Q2" i="9"/>
  <c r="P2" i="9"/>
  <c r="D3" i="7" l="1"/>
  <c r="D2" i="7"/>
  <c r="P11" i="1" l="1"/>
  <c r="P4" i="1" l="1"/>
  <c r="P5" i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" i="1"/>
  <c r="P3" i="1"/>
</calcChain>
</file>

<file path=xl/sharedStrings.xml><?xml version="1.0" encoding="utf-8"?>
<sst xmlns="http://schemas.openxmlformats.org/spreadsheetml/2006/main" count="371" uniqueCount="34">
  <si>
    <t>0.5 m</t>
  </si>
  <si>
    <t>SLR Scenario</t>
  </si>
  <si>
    <t>Simulation Year</t>
  </si>
  <si>
    <t>base</t>
  </si>
  <si>
    <t>1.0 m</t>
  </si>
  <si>
    <t xml:space="preserve">1.2 m </t>
  </si>
  <si>
    <t>1.5 m</t>
  </si>
  <si>
    <t>2.0 m</t>
  </si>
  <si>
    <r>
      <t>SUM Area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</si>
  <si>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MEAN Area (m2)</t>
  </si>
  <si>
    <t>STD Area (m2)</t>
  </si>
  <si>
    <t>MIN Area (m2)</t>
  </si>
  <si>
    <t>COUNT (# polygons)</t>
  </si>
  <si>
    <t>MAX Area (m2)</t>
  </si>
  <si>
    <t>RANGE Area (m2)</t>
  </si>
  <si>
    <t>MEAN Perimeter to Area Ratio</t>
  </si>
  <si>
    <t>STD Perimeter to Area Ratio</t>
  </si>
  <si>
    <t>MIN Perimeter to Area Ratio</t>
  </si>
  <si>
    <t>MAX Perimeter to Area Ratio</t>
  </si>
  <si>
    <t>RANGE Perimeter to Area Ratio</t>
  </si>
  <si>
    <t>COUNT Patches &gt;= 10,000 acres</t>
  </si>
  <si>
    <t>Proportion (%) of Patches &gt;= 10,000 acres</t>
  </si>
  <si>
    <t>COUNT Patches &gt;= 640 acres</t>
  </si>
  <si>
    <t>Proportion (%) of Patches &gt;= 640 acres</t>
  </si>
  <si>
    <t>m2 / acre</t>
  </si>
  <si>
    <t>acres</t>
  </si>
  <si>
    <t>m2</t>
  </si>
  <si>
    <t>MODU-EOW</t>
  </si>
  <si>
    <t>SESA</t>
  </si>
  <si>
    <t>1.2 m</t>
  </si>
  <si>
    <t>Proportion (%) of Patches &lt; 640 acres</t>
  </si>
  <si>
    <r>
      <t>SUM Area of Patches &lt; 640 acres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</si>
  <si>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Proportion (%) of Total Area in Patches &lt; 640 acres</t>
  </si>
  <si>
    <t>COUNT Patches &lt; 640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</si>
</sst>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165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0" fontId="0" fillId="0" borderId="10" xfId="0" applyBorder="1"/>
    <xf numFmtId="0" fontId="0" fillId="33" borderId="10" xfId="0" applyFill="1" applyBorder="1"/>
    <xf numFmtId="166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RowHeight="15" x14ac:dyDescent="0.25"/>
  <cols>
    <col min="1" max="1" width="8.7109375" customWidth="1"/>
    <col min="2" max="2" width="10.28515625" customWidth="1"/>
    <col min="3" max="3" width="10.5703125" customWidth="1"/>
    <col min="4" max="4" width="13.42578125" customWidth="1"/>
    <col min="5" max="5" width="8.85546875" customWidth="1"/>
    <col min="6" max="6" width="9.5703125" bestFit="1" customWidth="1"/>
    <col min="7" max="7" width="8.5703125" style="6" customWidth="1"/>
    <col min="8" max="8" width="11.7109375" customWidth="1"/>
    <col min="9" max="9" width="11.28515625" customWidth="1"/>
    <col min="10" max="10" width="9.7109375" customWidth="1"/>
    <col min="11" max="14" width="10.28515625" customWidth="1"/>
    <col min="15" max="15" width="10.28515625" style="5" customWidth="1"/>
    <col min="16" max="16" width="10.5703125" style="5" customWidth="1"/>
  </cols>
  <sheetData>
    <row r="1" spans="1:16" ht="72" x14ac:dyDescent="0.3">
      <c r="A1" s="3" t="s">
        <v>1</v>
      </c>
      <c r="B1" s="3" t="s">
        <v>2</v>
      </c>
      <c r="C1" s="3" t="s">
        <v>12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</row>
    <row r="2" spans="1:16" ht="14.45" x14ac:dyDescent="0.3">
      <c r="A2" s="2" t="s">
        <v>0</v>
      </c>
      <c r="B2" s="2" t="s">
        <v>3</v>
      </c>
      <c r="C2">
        <v>332546</v>
      </c>
      <c r="D2">
        <v>9561065175</v>
      </c>
      <c r="E2" s="1">
        <v>28751.1056365</v>
      </c>
      <c r="F2" s="1">
        <v>1883108.7508700001</v>
      </c>
      <c r="G2" s="6">
        <v>225</v>
      </c>
      <c r="H2" s="6">
        <v>665797500</v>
      </c>
      <c r="I2" s="6">
        <v>665797275</v>
      </c>
      <c r="J2" s="4">
        <v>0.15363041882</v>
      </c>
      <c r="K2" s="4">
        <v>7.0164719949999996E-2</v>
      </c>
      <c r="L2" s="4">
        <v>3.4229999999999998E-3</v>
      </c>
      <c r="M2" s="4">
        <v>0.26666699999999999</v>
      </c>
      <c r="N2" s="4">
        <v>0.26324399999999998</v>
      </c>
      <c r="O2" s="6">
        <v>17</v>
      </c>
      <c r="P2" s="4">
        <f>100*O2/C2</f>
        <v>5.1120747204897966E-3</v>
      </c>
    </row>
    <row r="3" spans="1:16" ht="14.45" x14ac:dyDescent="0.3">
      <c r="A3" s="2" t="s">
        <v>0</v>
      </c>
      <c r="B3" s="2">
        <v>2025</v>
      </c>
      <c r="C3">
        <v>623039</v>
      </c>
      <c r="D3">
        <v>9754362450</v>
      </c>
      <c r="E3" s="1">
        <v>15656.102507199999</v>
      </c>
      <c r="F3" s="1">
        <v>1093797.0769700001</v>
      </c>
      <c r="G3" s="6">
        <v>225</v>
      </c>
      <c r="H3" s="6">
        <v>454503825</v>
      </c>
      <c r="I3" s="6">
        <v>454503600</v>
      </c>
      <c r="J3" s="4">
        <v>0.18177098801</v>
      </c>
      <c r="K3" s="4">
        <v>7.1651345470000002E-2</v>
      </c>
      <c r="L3" s="4">
        <v>3.4280000000000001E-3</v>
      </c>
      <c r="M3" s="4">
        <v>0.26666699999999999</v>
      </c>
      <c r="N3" s="4">
        <v>0.263239</v>
      </c>
      <c r="O3" s="6">
        <v>17</v>
      </c>
      <c r="P3" s="4">
        <f>100*O3/C3</f>
        <v>2.7285611334121941E-3</v>
      </c>
    </row>
    <row r="4" spans="1:16" ht="14.45" x14ac:dyDescent="0.3">
      <c r="A4" s="2" t="s">
        <v>0</v>
      </c>
      <c r="B4" s="2">
        <v>2050</v>
      </c>
      <c r="C4" s="6">
        <v>825372</v>
      </c>
      <c r="D4" s="6">
        <v>9583785450</v>
      </c>
      <c r="E4" s="1">
        <v>11611.473917200001</v>
      </c>
      <c r="F4" s="1">
        <v>923300.64540299994</v>
      </c>
      <c r="G4" s="6">
        <v>225</v>
      </c>
      <c r="H4" s="6">
        <v>617628825</v>
      </c>
      <c r="I4" s="6">
        <v>617628600</v>
      </c>
      <c r="J4" s="4">
        <v>0.19500061082699999</v>
      </c>
      <c r="K4" s="4">
        <v>7.0196224114499994E-2</v>
      </c>
      <c r="L4" s="4">
        <v>3.4290000000000002E-3</v>
      </c>
      <c r="M4" s="4">
        <v>0.26666699999999999</v>
      </c>
      <c r="N4" s="4">
        <v>0.26323800000000003</v>
      </c>
      <c r="O4" s="6">
        <v>16</v>
      </c>
      <c r="P4" s="4">
        <f t="shared" ref="P4:P26" si="0">100*O4/C4</f>
        <v>1.9385198431737447E-3</v>
      </c>
    </row>
    <row r="5" spans="1:16" ht="14.45" x14ac:dyDescent="0.3">
      <c r="A5" s="2" t="s">
        <v>0</v>
      </c>
      <c r="B5" s="2">
        <v>2075</v>
      </c>
      <c r="C5">
        <v>1155601</v>
      </c>
      <c r="D5">
        <v>9327193200</v>
      </c>
      <c r="E5" s="1">
        <v>8071.2920809200004</v>
      </c>
      <c r="F5" s="1">
        <v>602054.71216300002</v>
      </c>
      <c r="G5" s="6">
        <v>225</v>
      </c>
      <c r="H5" s="6">
        <v>366077700</v>
      </c>
      <c r="I5" s="6">
        <v>366077475</v>
      </c>
      <c r="J5" s="4">
        <v>0.20338609819</v>
      </c>
      <c r="K5" s="4">
        <v>6.7295351340000004E-2</v>
      </c>
      <c r="L5" s="4">
        <v>3.4589999999999998E-3</v>
      </c>
      <c r="M5" s="4">
        <v>0.26666699999999999</v>
      </c>
      <c r="N5" s="4">
        <v>0.263208</v>
      </c>
      <c r="O5" s="6">
        <v>19</v>
      </c>
      <c r="P5" s="4">
        <f t="shared" si="0"/>
        <v>1.6441661092366656E-3</v>
      </c>
    </row>
    <row r="6" spans="1:16" ht="14.45" x14ac:dyDescent="0.3">
      <c r="A6" s="2" t="s">
        <v>0</v>
      </c>
      <c r="B6" s="2">
        <v>2100</v>
      </c>
      <c r="C6">
        <v>1312520</v>
      </c>
      <c r="D6">
        <v>8293682250</v>
      </c>
      <c r="E6" s="1">
        <v>6318.8997120000004</v>
      </c>
      <c r="F6" s="1">
        <v>482371.87221</v>
      </c>
      <c r="G6" s="6">
        <v>225</v>
      </c>
      <c r="H6" s="6">
        <v>273084525</v>
      </c>
      <c r="I6" s="6">
        <v>273084300</v>
      </c>
      <c r="J6" s="4">
        <v>0.20958563591000001</v>
      </c>
      <c r="K6" s="4">
        <v>6.4892212120000001E-2</v>
      </c>
      <c r="L6" s="4">
        <v>2.0869999999999999E-3</v>
      </c>
      <c r="M6" s="4">
        <v>0.26666699999999999</v>
      </c>
      <c r="N6" s="4">
        <v>0.26457999999999998</v>
      </c>
      <c r="O6" s="6">
        <v>17</v>
      </c>
      <c r="P6" s="4">
        <f t="shared" si="0"/>
        <v>1.2952183585773931E-3</v>
      </c>
    </row>
    <row r="7" spans="1:16" ht="14.45" x14ac:dyDescent="0.3">
      <c r="A7" s="2" t="s">
        <v>4</v>
      </c>
      <c r="B7" s="2" t="s">
        <v>3</v>
      </c>
      <c r="C7">
        <v>331720</v>
      </c>
      <c r="D7">
        <v>9575949375</v>
      </c>
      <c r="E7" s="1">
        <v>28867.567149999999</v>
      </c>
      <c r="F7" s="1">
        <v>1886783.39726</v>
      </c>
      <c r="G7" s="6">
        <v>225</v>
      </c>
      <c r="H7" s="6">
        <v>665797500</v>
      </c>
      <c r="I7" s="6">
        <v>665797275</v>
      </c>
      <c r="J7" s="4">
        <v>0.15354032906000001</v>
      </c>
      <c r="K7" s="4">
        <v>7.0166055579999997E-2</v>
      </c>
      <c r="L7" s="4">
        <v>3.4060000000000002E-3</v>
      </c>
      <c r="M7" s="4">
        <v>0.26666699999999999</v>
      </c>
      <c r="N7" s="4">
        <v>0.26326100000000002</v>
      </c>
      <c r="O7" s="6">
        <v>17</v>
      </c>
      <c r="P7" s="4">
        <f t="shared" si="0"/>
        <v>5.1248040516097913E-3</v>
      </c>
    </row>
    <row r="8" spans="1:16" ht="14.45" x14ac:dyDescent="0.3">
      <c r="A8" s="2" t="s">
        <v>4</v>
      </c>
      <c r="B8" s="2">
        <v>2025</v>
      </c>
      <c r="C8">
        <v>673774</v>
      </c>
      <c r="D8">
        <v>9697107150</v>
      </c>
      <c r="E8" s="1">
        <v>14392.225211999999</v>
      </c>
      <c r="F8" s="1">
        <v>910709.54623400001</v>
      </c>
      <c r="G8" s="6">
        <v>225</v>
      </c>
      <c r="H8" s="6">
        <v>434749275</v>
      </c>
      <c r="I8" s="6">
        <v>434749050</v>
      </c>
      <c r="J8" s="4">
        <v>0.18436389855999999</v>
      </c>
      <c r="K8" s="4">
        <v>7.133861272E-2</v>
      </c>
      <c r="L8" s="4">
        <v>3.4359999999999998E-3</v>
      </c>
      <c r="M8" s="4">
        <v>0.26666699999999999</v>
      </c>
      <c r="N8" s="4">
        <v>0.26323099999999999</v>
      </c>
      <c r="O8" s="6">
        <v>19</v>
      </c>
      <c r="P8" s="4">
        <f t="shared" si="0"/>
        <v>2.8199366553176585E-3</v>
      </c>
    </row>
    <row r="9" spans="1:16" ht="14.45" x14ac:dyDescent="0.3">
      <c r="A9" s="2" t="s">
        <v>4</v>
      </c>
      <c r="B9" s="2">
        <v>2050</v>
      </c>
      <c r="C9">
        <v>1101309</v>
      </c>
      <c r="D9">
        <v>8686391625</v>
      </c>
      <c r="E9" s="1">
        <v>7887.3337319499997</v>
      </c>
      <c r="F9" s="1">
        <v>473349.64868099999</v>
      </c>
      <c r="G9" s="6">
        <v>225</v>
      </c>
      <c r="H9" s="6">
        <v>224565525</v>
      </c>
      <c r="I9" s="6">
        <v>224565300</v>
      </c>
      <c r="J9" s="4">
        <v>0.19982527559999999</v>
      </c>
      <c r="K9" s="4">
        <v>6.8274851610000006E-2</v>
      </c>
      <c r="L9" s="4">
        <v>3.467E-3</v>
      </c>
      <c r="M9" s="4">
        <v>0.26666699999999999</v>
      </c>
      <c r="N9" s="4">
        <v>0.26319999999999999</v>
      </c>
      <c r="O9" s="6">
        <v>18</v>
      </c>
      <c r="P9" s="4">
        <f t="shared" si="0"/>
        <v>1.6344186781366537E-3</v>
      </c>
    </row>
    <row r="10" spans="1:16" ht="14.45" x14ac:dyDescent="0.3">
      <c r="A10" s="2" t="s">
        <v>4</v>
      </c>
      <c r="B10" s="2">
        <v>2075</v>
      </c>
      <c r="C10">
        <v>1521085</v>
      </c>
      <c r="D10">
        <v>6575247225</v>
      </c>
      <c r="E10" s="1">
        <v>4322.7349063299998</v>
      </c>
      <c r="F10" s="1">
        <v>277677.86776699999</v>
      </c>
      <c r="G10" s="6">
        <v>225</v>
      </c>
      <c r="H10" s="6">
        <v>235789200</v>
      </c>
      <c r="I10" s="6">
        <v>235788975</v>
      </c>
      <c r="J10" s="4">
        <v>0.21106373224</v>
      </c>
      <c r="K10" s="4">
        <v>6.3741036819999999E-2</v>
      </c>
      <c r="L10" s="4">
        <v>2.8149999999999998E-3</v>
      </c>
      <c r="M10" s="4">
        <v>0.26666699999999999</v>
      </c>
      <c r="N10" s="4">
        <v>0.26385199999999998</v>
      </c>
      <c r="O10" s="6">
        <v>8</v>
      </c>
      <c r="P10" s="4">
        <f t="shared" si="0"/>
        <v>5.2594036493687068E-4</v>
      </c>
    </row>
    <row r="11" spans="1:16" ht="14.45" x14ac:dyDescent="0.3">
      <c r="A11" s="2" t="s">
        <v>4</v>
      </c>
      <c r="B11" s="2">
        <v>2100</v>
      </c>
      <c r="C11" s="7">
        <v>1300364</v>
      </c>
      <c r="D11" s="7">
        <v>4810550400</v>
      </c>
      <c r="E11" s="1">
        <v>3699.3875561</v>
      </c>
      <c r="F11" s="1">
        <v>265128.48479000002</v>
      </c>
      <c r="G11" s="7">
        <v>225</v>
      </c>
      <c r="H11" s="7">
        <v>142279200</v>
      </c>
      <c r="I11" s="7">
        <v>142278975</v>
      </c>
      <c r="J11" s="4">
        <v>0.215514272418</v>
      </c>
      <c r="K11" s="4">
        <v>6.1504700218499998E-2</v>
      </c>
      <c r="L11" s="4">
        <v>4.084E-3</v>
      </c>
      <c r="M11" s="4">
        <v>0.26666699999999999</v>
      </c>
      <c r="N11" s="4">
        <v>0.26258300000000001</v>
      </c>
      <c r="O11" s="6">
        <v>7</v>
      </c>
      <c r="P11" s="4">
        <f t="shared" si="0"/>
        <v>5.3831081143433689E-4</v>
      </c>
    </row>
    <row r="12" spans="1:16" ht="14.45" x14ac:dyDescent="0.3">
      <c r="A12" s="2" t="s">
        <v>5</v>
      </c>
      <c r="B12" s="2" t="s">
        <v>3</v>
      </c>
      <c r="C12">
        <v>332359</v>
      </c>
      <c r="D12">
        <v>9574043400</v>
      </c>
      <c r="E12" s="1">
        <v>28806.3311058</v>
      </c>
      <c r="F12" s="1">
        <v>1884939.95199</v>
      </c>
      <c r="G12" s="6">
        <v>225</v>
      </c>
      <c r="H12" s="6">
        <v>665797500</v>
      </c>
      <c r="I12" s="6">
        <v>665797275</v>
      </c>
      <c r="J12" s="4">
        <v>0.15363574818</v>
      </c>
      <c r="K12" s="4">
        <v>7.0187228530000006E-2</v>
      </c>
      <c r="L12" s="4">
        <v>3.4120000000000001E-3</v>
      </c>
      <c r="M12" s="4">
        <v>0.26666699999999999</v>
      </c>
      <c r="N12" s="4">
        <v>0.26325500000000002</v>
      </c>
      <c r="O12" s="6">
        <v>17</v>
      </c>
      <c r="P12" s="4">
        <f t="shared" si="0"/>
        <v>5.1149510017781978E-3</v>
      </c>
    </row>
    <row r="13" spans="1:16" ht="14.45" x14ac:dyDescent="0.3">
      <c r="A13" s="2" t="s">
        <v>5</v>
      </c>
      <c r="B13" s="2">
        <v>2025</v>
      </c>
      <c r="C13">
        <v>693715</v>
      </c>
      <c r="D13">
        <v>9669201075</v>
      </c>
      <c r="E13" s="1">
        <v>13938.290328200001</v>
      </c>
      <c r="F13" s="1">
        <v>885978.33391499997</v>
      </c>
      <c r="G13" s="6">
        <v>225</v>
      </c>
      <c r="H13" s="6">
        <v>424721925</v>
      </c>
      <c r="I13" s="6">
        <v>424721700</v>
      </c>
      <c r="J13" s="4">
        <v>0.18529703234</v>
      </c>
      <c r="K13" s="4">
        <v>7.1172327650000006E-2</v>
      </c>
      <c r="L13" s="4">
        <v>3.4359999999999998E-3</v>
      </c>
      <c r="M13" s="4">
        <v>0.26666699999999999</v>
      </c>
      <c r="N13" s="4">
        <v>0.26323099999999999</v>
      </c>
      <c r="O13" s="6">
        <v>19</v>
      </c>
      <c r="P13" s="4">
        <f t="shared" si="0"/>
        <v>2.7388769163128952E-3</v>
      </c>
    </row>
    <row r="14" spans="1:16" ht="14.45" x14ac:dyDescent="0.3">
      <c r="A14" s="2" t="s">
        <v>5</v>
      </c>
      <c r="B14" s="2">
        <v>2050</v>
      </c>
      <c r="C14">
        <v>1245512</v>
      </c>
      <c r="D14">
        <v>8093781225</v>
      </c>
      <c r="E14" s="1">
        <v>6498.35667982</v>
      </c>
      <c r="F14" s="1">
        <v>371199.06676700001</v>
      </c>
      <c r="G14" s="6">
        <v>225</v>
      </c>
      <c r="H14" s="6">
        <v>222136200</v>
      </c>
      <c r="I14" s="6">
        <v>222135975</v>
      </c>
      <c r="J14" s="4">
        <v>0.20335209757</v>
      </c>
      <c r="K14" s="4">
        <v>6.7025498749999995E-2</v>
      </c>
      <c r="L14" s="4">
        <v>3.669E-3</v>
      </c>
      <c r="M14" s="4">
        <v>0.26666699999999999</v>
      </c>
      <c r="N14" s="4">
        <v>0.26299800000000001</v>
      </c>
      <c r="O14" s="6">
        <v>15</v>
      </c>
      <c r="P14" s="4">
        <f t="shared" si="0"/>
        <v>1.2043240049072188E-3</v>
      </c>
    </row>
    <row r="15" spans="1:16" ht="14.45" x14ac:dyDescent="0.3">
      <c r="A15" s="2" t="s">
        <v>5</v>
      </c>
      <c r="B15" s="2">
        <v>2075</v>
      </c>
      <c r="C15">
        <v>1438147</v>
      </c>
      <c r="D15">
        <v>5720964975</v>
      </c>
      <c r="E15" s="1">
        <v>3978.0112707500002</v>
      </c>
      <c r="F15" s="1">
        <v>300707.20511699998</v>
      </c>
      <c r="G15" s="6">
        <v>225</v>
      </c>
      <c r="H15" s="6">
        <v>219518550</v>
      </c>
      <c r="I15" s="6">
        <v>219518325</v>
      </c>
      <c r="J15" s="4">
        <v>0.21152751734</v>
      </c>
      <c r="K15" s="4">
        <v>6.3452963449999997E-2</v>
      </c>
      <c r="L15" s="4">
        <v>2.7799999999999999E-3</v>
      </c>
      <c r="M15" s="4">
        <v>0.26666699999999999</v>
      </c>
      <c r="N15" s="4">
        <v>0.26388699999999998</v>
      </c>
      <c r="O15" s="6">
        <v>7</v>
      </c>
      <c r="P15" s="4">
        <f t="shared" si="0"/>
        <v>4.8673744756273177E-4</v>
      </c>
    </row>
    <row r="16" spans="1:16" ht="14.45" x14ac:dyDescent="0.3">
      <c r="A16" s="2" t="s">
        <v>5</v>
      </c>
      <c r="B16" s="2">
        <v>2100</v>
      </c>
      <c r="C16">
        <v>1157472</v>
      </c>
      <c r="D16">
        <v>4243113225</v>
      </c>
      <c r="E16" s="1">
        <v>3665.8452429099998</v>
      </c>
      <c r="F16" s="1">
        <v>268595.72918700002</v>
      </c>
      <c r="G16" s="6">
        <v>225</v>
      </c>
      <c r="H16" s="6">
        <v>176160600</v>
      </c>
      <c r="I16" s="6">
        <v>176160375</v>
      </c>
      <c r="J16" s="4">
        <v>0.21391145798</v>
      </c>
      <c r="K16" s="4">
        <v>6.2117765630000002E-2</v>
      </c>
      <c r="L16" s="4">
        <v>3.8049999999999998E-3</v>
      </c>
      <c r="M16" s="4">
        <v>0.26666699999999999</v>
      </c>
      <c r="N16" s="4">
        <v>0.26286199999999998</v>
      </c>
      <c r="O16" s="6">
        <v>3</v>
      </c>
      <c r="P16" s="4">
        <f t="shared" si="0"/>
        <v>2.5918553537364184E-4</v>
      </c>
    </row>
    <row r="17" spans="1:16" ht="14.45" x14ac:dyDescent="0.3">
      <c r="A17" s="2" t="s">
        <v>6</v>
      </c>
      <c r="B17" s="2" t="s">
        <v>3</v>
      </c>
      <c r="C17">
        <v>334707</v>
      </c>
      <c r="D17">
        <v>9570116025</v>
      </c>
      <c r="E17" s="1">
        <v>28592.518307099999</v>
      </c>
      <c r="F17" s="1">
        <v>1878300.8272899999</v>
      </c>
      <c r="G17" s="6">
        <v>225</v>
      </c>
      <c r="H17" s="6">
        <v>665797500</v>
      </c>
      <c r="I17" s="6">
        <v>665797275</v>
      </c>
      <c r="J17" s="4">
        <v>0.15412639380000001</v>
      </c>
      <c r="K17" s="4">
        <v>7.0301885669999994E-2</v>
      </c>
      <c r="L17" s="4">
        <v>3.4129999999999998E-3</v>
      </c>
      <c r="M17" s="4">
        <v>0.26666699999999999</v>
      </c>
      <c r="N17" s="4">
        <v>0.26325399999999999</v>
      </c>
      <c r="O17" s="6">
        <v>17</v>
      </c>
      <c r="P17" s="4">
        <f t="shared" si="0"/>
        <v>5.0790691560080904E-3</v>
      </c>
    </row>
    <row r="18" spans="1:16" ht="14.45" x14ac:dyDescent="0.3">
      <c r="A18" s="2" t="s">
        <v>6</v>
      </c>
      <c r="B18" s="2">
        <v>2025</v>
      </c>
      <c r="C18">
        <v>723973</v>
      </c>
      <c r="D18">
        <v>9602931150</v>
      </c>
      <c r="E18" s="1">
        <v>13264.211717800001</v>
      </c>
      <c r="F18" s="1">
        <v>818056.46677199996</v>
      </c>
      <c r="G18" s="6">
        <v>225</v>
      </c>
      <c r="H18" s="6">
        <v>367240275</v>
      </c>
      <c r="I18" s="6">
        <v>367240050</v>
      </c>
      <c r="J18" s="4">
        <v>0.18645803304</v>
      </c>
      <c r="K18" s="4">
        <v>7.0988458530000006E-2</v>
      </c>
      <c r="L18" s="4">
        <v>3.444E-3</v>
      </c>
      <c r="M18" s="4">
        <v>0.26666699999999999</v>
      </c>
      <c r="N18" s="4">
        <v>0.26322299999999998</v>
      </c>
      <c r="O18" s="6">
        <v>19</v>
      </c>
      <c r="P18" s="4">
        <f t="shared" si="0"/>
        <v>2.6244072638067994E-3</v>
      </c>
    </row>
    <row r="19" spans="1:16" ht="14.45" x14ac:dyDescent="0.3">
      <c r="A19" s="2" t="s">
        <v>6</v>
      </c>
      <c r="B19" s="2">
        <v>2050</v>
      </c>
      <c r="C19">
        <v>1378821</v>
      </c>
      <c r="D19">
        <v>7097601825</v>
      </c>
      <c r="E19" s="1">
        <v>5147.5875585000003</v>
      </c>
      <c r="F19" s="1">
        <v>275142.03750500001</v>
      </c>
      <c r="G19" s="6">
        <v>225</v>
      </c>
      <c r="H19" s="6">
        <v>218426400</v>
      </c>
      <c r="I19" s="6">
        <v>218426175</v>
      </c>
      <c r="J19" s="4">
        <v>0.20585885144999999</v>
      </c>
      <c r="K19" s="4">
        <v>6.6066867309999999E-2</v>
      </c>
      <c r="L19" s="4">
        <v>3.607E-3</v>
      </c>
      <c r="M19" s="4">
        <v>0.26666699999999999</v>
      </c>
      <c r="N19" s="4">
        <v>0.26306000000000002</v>
      </c>
      <c r="O19" s="6">
        <v>10</v>
      </c>
      <c r="P19" s="4">
        <f t="shared" si="0"/>
        <v>7.2525730315972853E-4</v>
      </c>
    </row>
    <row r="20" spans="1:16" ht="14.45" x14ac:dyDescent="0.3">
      <c r="A20" s="2" t="s">
        <v>6</v>
      </c>
      <c r="B20" s="2">
        <v>2075</v>
      </c>
      <c r="C20">
        <v>1278588</v>
      </c>
      <c r="D20">
        <v>5156737650</v>
      </c>
      <c r="E20" s="1">
        <v>4033.1503580499998</v>
      </c>
      <c r="F20" s="1">
        <v>351014.15251500002</v>
      </c>
      <c r="G20" s="6">
        <v>225</v>
      </c>
      <c r="H20" s="6">
        <v>315399600</v>
      </c>
      <c r="I20" s="6">
        <v>315399375</v>
      </c>
      <c r="J20" s="4">
        <v>0.21060302976</v>
      </c>
      <c r="K20" s="4">
        <v>6.3744029610000003E-2</v>
      </c>
      <c r="L20" s="4">
        <v>2.6570000000000001E-3</v>
      </c>
      <c r="M20" s="4">
        <v>0.26666699999999999</v>
      </c>
      <c r="N20" s="4">
        <v>0.26401000000000002</v>
      </c>
      <c r="O20" s="6">
        <v>5</v>
      </c>
      <c r="P20" s="4">
        <f t="shared" si="0"/>
        <v>3.9105638407368126E-4</v>
      </c>
    </row>
    <row r="21" spans="1:16" ht="14.45" x14ac:dyDescent="0.3">
      <c r="A21" s="2" t="s">
        <v>6</v>
      </c>
      <c r="B21" s="2">
        <v>2100</v>
      </c>
      <c r="C21">
        <v>1005334</v>
      </c>
      <c r="D21">
        <v>3988305675</v>
      </c>
      <c r="E21" s="1">
        <v>3967.1449239799999</v>
      </c>
      <c r="F21" s="1">
        <v>288287.91199499997</v>
      </c>
      <c r="G21" s="6">
        <v>225</v>
      </c>
      <c r="H21" s="6">
        <v>186153525</v>
      </c>
      <c r="I21" s="6">
        <v>186153300</v>
      </c>
      <c r="J21" s="4">
        <v>0.21373023619000001</v>
      </c>
      <c r="K21" s="4">
        <v>6.2181581530000002E-2</v>
      </c>
      <c r="L21" s="4">
        <v>3.506E-3</v>
      </c>
      <c r="M21" s="4">
        <v>0.26666699999999999</v>
      </c>
      <c r="N21" s="4">
        <v>0.26316099999999998</v>
      </c>
      <c r="O21" s="6">
        <v>5</v>
      </c>
      <c r="P21" s="4">
        <f t="shared" si="0"/>
        <v>4.9734715030029823E-4</v>
      </c>
    </row>
    <row r="22" spans="1:16" ht="14.45" x14ac:dyDescent="0.3">
      <c r="A22" s="2" t="s">
        <v>7</v>
      </c>
      <c r="B22" s="2" t="s">
        <v>3</v>
      </c>
      <c r="C22">
        <v>338912</v>
      </c>
      <c r="D22">
        <v>9535277025</v>
      </c>
      <c r="E22" s="1">
        <v>28134.964312299999</v>
      </c>
      <c r="F22" s="1">
        <v>1865388.5000799999</v>
      </c>
      <c r="G22" s="6">
        <v>225</v>
      </c>
      <c r="H22" s="6">
        <v>665797500</v>
      </c>
      <c r="I22" s="6">
        <v>665797275</v>
      </c>
      <c r="J22" s="4">
        <v>0.15493796214</v>
      </c>
      <c r="K22" s="4">
        <v>7.0496949710000006E-2</v>
      </c>
      <c r="L22" s="4">
        <v>3.4069999999999999E-3</v>
      </c>
      <c r="M22" s="4">
        <v>0.26666699999999999</v>
      </c>
      <c r="N22" s="4">
        <v>0.26325999999999999</v>
      </c>
      <c r="O22" s="6">
        <v>17</v>
      </c>
      <c r="P22" s="4">
        <f t="shared" si="0"/>
        <v>5.0160513643659711E-3</v>
      </c>
    </row>
    <row r="23" spans="1:16" ht="14.45" x14ac:dyDescent="0.3">
      <c r="A23" s="2" t="s">
        <v>7</v>
      </c>
      <c r="B23" s="2">
        <v>2025</v>
      </c>
      <c r="C23">
        <v>791194</v>
      </c>
      <c r="D23">
        <v>9376210800</v>
      </c>
      <c r="E23" s="1">
        <v>11850.7101924</v>
      </c>
      <c r="F23" s="1">
        <v>681744.07591899997</v>
      </c>
      <c r="G23" s="6">
        <v>225</v>
      </c>
      <c r="H23" s="6">
        <v>226217925</v>
      </c>
      <c r="I23" s="6">
        <v>226217700</v>
      </c>
      <c r="J23" s="4">
        <v>0.18895157046</v>
      </c>
      <c r="K23" s="4">
        <v>7.0645491360000007E-2</v>
      </c>
      <c r="L23" s="4">
        <v>3.47E-3</v>
      </c>
      <c r="M23" s="4">
        <v>0.26666699999999999</v>
      </c>
      <c r="N23" s="4">
        <v>0.26319700000000001</v>
      </c>
      <c r="O23" s="6">
        <v>18</v>
      </c>
      <c r="P23" s="4">
        <f t="shared" si="0"/>
        <v>2.2750425306561979E-3</v>
      </c>
    </row>
    <row r="24" spans="1:16" ht="14.45" x14ac:dyDescent="0.3">
      <c r="A24" s="2" t="s">
        <v>7</v>
      </c>
      <c r="B24" s="2">
        <v>2050</v>
      </c>
      <c r="C24">
        <v>1396299</v>
      </c>
      <c r="D24">
        <v>6218387325</v>
      </c>
      <c r="E24" s="1">
        <v>4453.47832019</v>
      </c>
      <c r="F24" s="1">
        <v>233913.85391100001</v>
      </c>
      <c r="G24" s="6">
        <v>225</v>
      </c>
      <c r="H24" s="6">
        <v>213073875</v>
      </c>
      <c r="I24" s="6">
        <v>213073650</v>
      </c>
      <c r="J24" s="4">
        <v>0.20634243318000001</v>
      </c>
      <c r="K24" s="4">
        <v>6.5760760459999998E-2</v>
      </c>
      <c r="L24" s="4">
        <v>3.666E-3</v>
      </c>
      <c r="M24" s="4">
        <v>0.26666699999999999</v>
      </c>
      <c r="N24" s="4">
        <v>0.26300099999999998</v>
      </c>
      <c r="O24" s="6">
        <v>3</v>
      </c>
      <c r="P24" s="4">
        <f t="shared" si="0"/>
        <v>2.1485369537613361E-4</v>
      </c>
    </row>
    <row r="25" spans="1:16" ht="14.45" x14ac:dyDescent="0.3">
      <c r="A25" s="2" t="s">
        <v>7</v>
      </c>
      <c r="B25" s="2">
        <v>2075</v>
      </c>
      <c r="C25">
        <v>1130440</v>
      </c>
      <c r="D25">
        <v>4879271250</v>
      </c>
      <c r="E25" s="1">
        <v>4316.2584922699998</v>
      </c>
      <c r="F25" s="1">
        <v>269685.28093800001</v>
      </c>
      <c r="G25" s="6">
        <v>225</v>
      </c>
      <c r="H25" s="6">
        <v>140800950</v>
      </c>
      <c r="I25" s="6">
        <v>140800725</v>
      </c>
      <c r="J25" s="4">
        <v>0.21025551816999999</v>
      </c>
      <c r="K25" s="4">
        <v>6.3655502609999998E-2</v>
      </c>
      <c r="L25" s="4">
        <v>2.3479999999999998E-3</v>
      </c>
      <c r="M25" s="4">
        <v>0.26666699999999999</v>
      </c>
      <c r="N25" s="4">
        <v>0.26431900000000003</v>
      </c>
      <c r="O25" s="6">
        <v>10</v>
      </c>
      <c r="P25" s="4">
        <f t="shared" si="0"/>
        <v>8.846113017939917E-4</v>
      </c>
    </row>
    <row r="26" spans="1:16" x14ac:dyDescent="0.25">
      <c r="A26" s="2" t="s">
        <v>7</v>
      </c>
      <c r="B26" s="2">
        <v>2100</v>
      </c>
      <c r="C26">
        <v>856471</v>
      </c>
      <c r="D26">
        <v>4174103250</v>
      </c>
      <c r="E26" s="1">
        <v>4873.6072207899997</v>
      </c>
      <c r="F26" s="1">
        <v>326473.18572200002</v>
      </c>
      <c r="G26" s="6">
        <v>225</v>
      </c>
      <c r="H26" s="6">
        <v>208072350</v>
      </c>
      <c r="I26" s="6">
        <v>208072125</v>
      </c>
      <c r="J26" s="4">
        <v>0.21260466788999999</v>
      </c>
      <c r="K26" s="4">
        <v>6.2895359829999997E-2</v>
      </c>
      <c r="L26" s="4">
        <v>3.0590000000000001E-3</v>
      </c>
      <c r="M26" s="4">
        <v>0.26666699999999999</v>
      </c>
      <c r="N26" s="4">
        <v>0.26360800000000001</v>
      </c>
      <c r="O26" s="6">
        <v>7</v>
      </c>
      <c r="P26" s="4">
        <f t="shared" si="0"/>
        <v>8.1730729937149068E-4</v>
      </c>
    </row>
    <row r="27" spans="1:16" x14ac:dyDescent="0.25">
      <c r="A27" s="2"/>
      <c r="B2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4" workbookViewId="0">
      <selection sqref="A1:N26"/>
    </sheetView>
  </sheetViews>
  <sheetFormatPr defaultColWidth="8.85546875" defaultRowHeight="15" x14ac:dyDescent="0.25"/>
  <cols>
    <col min="1" max="1" width="8.85546875" style="5"/>
    <col min="2" max="2" width="10.42578125" style="5" customWidth="1"/>
    <col min="3" max="3" width="12.140625" style="5" customWidth="1"/>
    <col min="4" max="4" width="13" style="5" customWidth="1"/>
    <col min="5" max="5" width="9.7109375" style="5" customWidth="1"/>
    <col min="6" max="6" width="10.140625" style="5" customWidth="1"/>
    <col min="7" max="7" width="8.85546875" style="5"/>
    <col min="8" max="9" width="11.28515625" style="5" customWidth="1"/>
    <col min="10" max="14" width="9.85546875" style="5" customWidth="1"/>
    <col min="15" max="16384" width="8.85546875" style="5"/>
  </cols>
  <sheetData>
    <row r="1" spans="1:14" ht="57.6" x14ac:dyDescent="0.3">
      <c r="A1" s="3" t="s">
        <v>1</v>
      </c>
      <c r="B1" s="3" t="s">
        <v>2</v>
      </c>
      <c r="C1" s="3" t="s">
        <v>12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</row>
    <row r="2" spans="1:14" ht="14.45" x14ac:dyDescent="0.3">
      <c r="A2" s="2" t="s">
        <v>0</v>
      </c>
      <c r="B2" s="2" t="s">
        <v>3</v>
      </c>
      <c r="C2" s="7">
        <v>597898</v>
      </c>
      <c r="D2" s="7">
        <v>6953433525</v>
      </c>
      <c r="E2" s="7">
        <v>11629.7989373</v>
      </c>
      <c r="F2" s="7">
        <v>679317.49012700003</v>
      </c>
      <c r="G2" s="7">
        <v>225</v>
      </c>
      <c r="H2" s="7">
        <v>215240850</v>
      </c>
      <c r="I2" s="7">
        <v>215240625</v>
      </c>
      <c r="J2" s="4">
        <v>0.18469381381</v>
      </c>
      <c r="K2" s="4">
        <v>7.0201177259999997E-2</v>
      </c>
      <c r="L2" s="4">
        <v>3.3969999999999998E-3</v>
      </c>
      <c r="M2" s="4">
        <v>0.26666699999999999</v>
      </c>
      <c r="N2" s="4">
        <v>0.26327</v>
      </c>
    </row>
    <row r="3" spans="1:14" ht="14.45" x14ac:dyDescent="0.3">
      <c r="A3" s="2" t="s">
        <v>0</v>
      </c>
      <c r="B3" s="2">
        <v>2025</v>
      </c>
      <c r="C3" s="7">
        <v>820740</v>
      </c>
      <c r="D3" s="7">
        <v>6457717800</v>
      </c>
      <c r="E3" s="7">
        <v>7868.1650705499997</v>
      </c>
      <c r="F3" s="7">
        <v>480868.38517299999</v>
      </c>
      <c r="G3" s="7">
        <v>225</v>
      </c>
      <c r="H3" s="7">
        <v>215311500</v>
      </c>
      <c r="I3" s="7">
        <v>215311275</v>
      </c>
      <c r="J3" s="4">
        <v>0.19857526005000001</v>
      </c>
      <c r="K3" s="4">
        <v>6.8440584200000001E-2</v>
      </c>
      <c r="L3" s="4">
        <v>3.4150000000000001E-3</v>
      </c>
      <c r="M3" s="4">
        <v>0.26666699999999999</v>
      </c>
      <c r="N3" s="4">
        <v>0.26325199999999999</v>
      </c>
    </row>
    <row r="4" spans="1:14" ht="14.45" x14ac:dyDescent="0.3">
      <c r="A4" s="2" t="s">
        <v>0</v>
      </c>
      <c r="B4" s="2">
        <v>2050</v>
      </c>
      <c r="C4" s="7">
        <v>1110286</v>
      </c>
      <c r="D4" s="7">
        <v>6111402975</v>
      </c>
      <c r="E4" s="7">
        <v>5504.3502079600003</v>
      </c>
      <c r="F4" s="7">
        <v>341326.399875</v>
      </c>
      <c r="G4" s="7">
        <v>225</v>
      </c>
      <c r="H4" s="7">
        <v>215237475</v>
      </c>
      <c r="I4" s="7">
        <v>215237250</v>
      </c>
      <c r="J4" s="4">
        <v>0.20591368065999999</v>
      </c>
      <c r="K4" s="4">
        <v>6.5727177949999993E-2</v>
      </c>
      <c r="L4" s="4">
        <v>3.5699999999999998E-3</v>
      </c>
      <c r="M4" s="4">
        <v>0.26666699999999999</v>
      </c>
      <c r="N4" s="4">
        <v>0.26309700000000003</v>
      </c>
    </row>
    <row r="5" spans="1:14" ht="14.45" x14ac:dyDescent="0.3">
      <c r="A5" s="2" t="s">
        <v>0</v>
      </c>
      <c r="B5" s="2">
        <v>2075</v>
      </c>
      <c r="C5" s="7">
        <v>1250357</v>
      </c>
      <c r="D5" s="7">
        <v>4920007950</v>
      </c>
      <c r="E5" s="7">
        <v>3934.8825575400001</v>
      </c>
      <c r="F5" s="7">
        <v>297158.94825800002</v>
      </c>
      <c r="G5" s="7">
        <v>225</v>
      </c>
      <c r="H5" s="7">
        <v>237370050</v>
      </c>
      <c r="I5" s="7">
        <v>237369825</v>
      </c>
      <c r="J5" s="4">
        <v>0.21270081493000001</v>
      </c>
      <c r="K5" s="4">
        <v>6.2938090000000002E-2</v>
      </c>
      <c r="L5" s="4">
        <v>2.0869999999999999E-3</v>
      </c>
      <c r="M5" s="4">
        <v>0.26666699999999999</v>
      </c>
      <c r="N5" s="4">
        <v>0.26457999999999998</v>
      </c>
    </row>
    <row r="6" spans="1:14" ht="14.45" x14ac:dyDescent="0.3">
      <c r="A6" s="2" t="s">
        <v>0</v>
      </c>
      <c r="B6" s="2">
        <v>2100</v>
      </c>
      <c r="C6" s="7">
        <v>1106143</v>
      </c>
      <c r="D6" s="7">
        <v>4426663050</v>
      </c>
      <c r="E6" s="7">
        <v>4001.89039753</v>
      </c>
      <c r="F6" s="7">
        <v>355670.50442100002</v>
      </c>
      <c r="G6" s="7">
        <v>225</v>
      </c>
      <c r="H6" s="7">
        <v>232464375</v>
      </c>
      <c r="I6" s="7">
        <v>232464150</v>
      </c>
      <c r="J6" s="4">
        <v>0.21531440453</v>
      </c>
      <c r="K6" s="4">
        <v>6.1697066039999998E-2</v>
      </c>
      <c r="L6" s="4">
        <v>4.3769999999999998E-3</v>
      </c>
      <c r="M6" s="4">
        <v>0.26666699999999999</v>
      </c>
      <c r="N6" s="4">
        <v>0.26229000000000002</v>
      </c>
    </row>
    <row r="7" spans="1:14" ht="14.45" x14ac:dyDescent="0.3">
      <c r="A7" s="2" t="s">
        <v>4</v>
      </c>
      <c r="B7" s="2" t="s">
        <v>3</v>
      </c>
      <c r="C7" s="7">
        <v>601990</v>
      </c>
      <c r="D7" s="7">
        <v>6998474025</v>
      </c>
      <c r="E7" s="7">
        <v>11625.5652503</v>
      </c>
      <c r="F7" s="7">
        <v>676331.09661799995</v>
      </c>
      <c r="G7" s="7">
        <v>225</v>
      </c>
      <c r="H7" s="7">
        <v>215240850</v>
      </c>
      <c r="I7" s="7">
        <v>215240625</v>
      </c>
      <c r="J7" s="4">
        <v>0.18484761290999999</v>
      </c>
      <c r="K7" s="4">
        <v>7.0163074369999995E-2</v>
      </c>
      <c r="L7" s="4">
        <v>3.4259999999999998E-3</v>
      </c>
      <c r="M7" s="4">
        <v>0.26666699999999999</v>
      </c>
      <c r="N7" s="4">
        <v>0.263241</v>
      </c>
    </row>
    <row r="8" spans="1:14" ht="14.45" x14ac:dyDescent="0.3">
      <c r="A8" s="2" t="s">
        <v>4</v>
      </c>
      <c r="B8" s="2">
        <v>2025</v>
      </c>
      <c r="C8" s="7">
        <v>924742</v>
      </c>
      <c r="D8" s="7">
        <v>6329576925</v>
      </c>
      <c r="E8" s="7">
        <v>6844.6949797899997</v>
      </c>
      <c r="F8" s="7">
        <v>404684.706328</v>
      </c>
      <c r="G8" s="7">
        <v>225</v>
      </c>
      <c r="H8" s="7">
        <v>214807050</v>
      </c>
      <c r="I8" s="7">
        <v>214806825</v>
      </c>
      <c r="J8" s="4">
        <v>0.20018364543</v>
      </c>
      <c r="K8" s="4">
        <v>6.7618374509999996E-2</v>
      </c>
      <c r="L8" s="4">
        <v>3.5469999999999998E-3</v>
      </c>
      <c r="M8" s="4">
        <v>0.26666699999999999</v>
      </c>
      <c r="N8" s="4">
        <v>0.26312000000000002</v>
      </c>
    </row>
    <row r="9" spans="1:14" ht="14.45" x14ac:dyDescent="0.3">
      <c r="A9" s="2" t="s">
        <v>4</v>
      </c>
      <c r="B9" s="2">
        <v>2050</v>
      </c>
      <c r="C9" s="7">
        <v>1183102</v>
      </c>
      <c r="D9" s="7">
        <v>5392326825</v>
      </c>
      <c r="E9" s="7">
        <v>4557.7869237000004</v>
      </c>
      <c r="F9" s="7">
        <v>310412.37872899999</v>
      </c>
      <c r="G9" s="7">
        <v>225</v>
      </c>
      <c r="H9" s="7">
        <v>230365350</v>
      </c>
      <c r="I9" s="7">
        <v>230365125</v>
      </c>
      <c r="J9" s="4">
        <v>0.20888540064</v>
      </c>
      <c r="K9" s="4">
        <v>6.4529460890000001E-2</v>
      </c>
      <c r="L9" s="4">
        <v>2.8140000000000001E-3</v>
      </c>
      <c r="M9" s="4">
        <v>0.26666699999999999</v>
      </c>
      <c r="N9" s="4">
        <v>0.263853</v>
      </c>
    </row>
    <row r="10" spans="1:14" ht="14.45" x14ac:dyDescent="0.3">
      <c r="A10" s="2" t="s">
        <v>4</v>
      </c>
      <c r="B10" s="2">
        <v>2075</v>
      </c>
      <c r="C10" s="7">
        <v>1060596</v>
      </c>
      <c r="D10" s="7">
        <v>4224665250</v>
      </c>
      <c r="E10" s="7">
        <v>3983.29359153</v>
      </c>
      <c r="F10" s="7">
        <v>271298.893232</v>
      </c>
      <c r="G10" s="7">
        <v>225</v>
      </c>
      <c r="H10" s="7">
        <v>142383825</v>
      </c>
      <c r="I10" s="7">
        <v>142383600</v>
      </c>
      <c r="J10" s="4">
        <v>0.21455883623999999</v>
      </c>
      <c r="K10" s="4">
        <v>6.1694307949999999E-2</v>
      </c>
      <c r="L10" s="4">
        <v>4.13E-3</v>
      </c>
      <c r="M10" s="4">
        <v>0.26666699999999999</v>
      </c>
      <c r="N10" s="4">
        <v>0.26253700000000002</v>
      </c>
    </row>
    <row r="11" spans="1:14" ht="14.45" x14ac:dyDescent="0.3">
      <c r="A11" s="2" t="s">
        <v>4</v>
      </c>
      <c r="B11" s="2">
        <v>2100</v>
      </c>
      <c r="C11" s="7">
        <v>897268</v>
      </c>
      <c r="D11" s="7">
        <v>2842425675</v>
      </c>
      <c r="E11" s="7">
        <v>3167.8669862299998</v>
      </c>
      <c r="F11" s="7">
        <v>120883.980467</v>
      </c>
      <c r="G11" s="7">
        <v>225</v>
      </c>
      <c r="H11" s="7">
        <v>47080125</v>
      </c>
      <c r="I11" s="7">
        <v>47079900</v>
      </c>
      <c r="J11" s="4">
        <v>0.21506955123999999</v>
      </c>
      <c r="K11" s="4">
        <v>6.1552788099999999E-2</v>
      </c>
      <c r="L11" s="4">
        <v>4.5869999999999999E-3</v>
      </c>
      <c r="M11" s="4">
        <v>0.26666699999999999</v>
      </c>
      <c r="N11" s="4">
        <v>0.26207999999999998</v>
      </c>
    </row>
    <row r="12" spans="1:14" ht="14.45" x14ac:dyDescent="0.3">
      <c r="A12" s="2" t="s">
        <v>29</v>
      </c>
      <c r="B12" s="2" t="s">
        <v>3</v>
      </c>
      <c r="C12" s="7">
        <v>603994</v>
      </c>
      <c r="D12" s="7">
        <v>6998433975</v>
      </c>
      <c r="E12" s="7">
        <v>11586.9263188</v>
      </c>
      <c r="F12" s="7">
        <v>672731.59043900005</v>
      </c>
      <c r="G12" s="7">
        <v>225</v>
      </c>
      <c r="H12" s="7">
        <v>215240850</v>
      </c>
      <c r="I12" s="7">
        <v>215240625</v>
      </c>
      <c r="J12" s="4">
        <v>0.184953694</v>
      </c>
      <c r="K12" s="4">
        <v>7.0151804100000006E-2</v>
      </c>
      <c r="L12" s="4">
        <v>3.4259999999999998E-3</v>
      </c>
      <c r="M12" s="4">
        <v>0.26666699999999999</v>
      </c>
      <c r="N12" s="4">
        <v>0.263241</v>
      </c>
    </row>
    <row r="13" spans="1:14" ht="14.45" x14ac:dyDescent="0.3">
      <c r="A13" s="2" t="s">
        <v>29</v>
      </c>
      <c r="B13" s="2">
        <v>2025</v>
      </c>
      <c r="C13" s="7">
        <v>960310</v>
      </c>
      <c r="D13" s="7">
        <v>6242911200</v>
      </c>
      <c r="E13" s="7">
        <v>6500.9332403099997</v>
      </c>
      <c r="F13" s="7">
        <v>383193.14379100001</v>
      </c>
      <c r="G13" s="7">
        <v>225</v>
      </c>
      <c r="H13" s="7">
        <v>214388775</v>
      </c>
      <c r="I13" s="7">
        <v>214388550</v>
      </c>
      <c r="J13" s="4">
        <v>0.20085963741000001</v>
      </c>
      <c r="K13" s="4">
        <v>6.7379473159999995E-2</v>
      </c>
      <c r="L13" s="4">
        <v>3.529E-3</v>
      </c>
      <c r="M13" s="4">
        <v>0.26666699999999999</v>
      </c>
      <c r="N13" s="4">
        <v>0.26313799999999998</v>
      </c>
    </row>
    <row r="14" spans="1:14" ht="14.45" x14ac:dyDescent="0.3">
      <c r="A14" s="2" t="s">
        <v>29</v>
      </c>
      <c r="B14" s="2">
        <v>2050</v>
      </c>
      <c r="C14" s="7">
        <v>1151782</v>
      </c>
      <c r="D14" s="7">
        <v>5210313975</v>
      </c>
      <c r="E14" s="7">
        <v>4523.6980392100004</v>
      </c>
      <c r="F14" s="7">
        <v>338410.07464800001</v>
      </c>
      <c r="G14" s="7">
        <v>225</v>
      </c>
      <c r="H14" s="7">
        <v>218353725</v>
      </c>
      <c r="I14" s="7">
        <v>218353500</v>
      </c>
      <c r="J14" s="4">
        <v>0.20954793771999999</v>
      </c>
      <c r="K14" s="4">
        <v>6.4202161760000001E-2</v>
      </c>
      <c r="L14" s="4">
        <v>2.7799999999999999E-3</v>
      </c>
      <c r="M14" s="4">
        <v>0.26666699999999999</v>
      </c>
      <c r="N14" s="4">
        <v>0.26388699999999998</v>
      </c>
    </row>
    <row r="15" spans="1:14" ht="14.45" x14ac:dyDescent="0.3">
      <c r="A15" s="2" t="s">
        <v>29</v>
      </c>
      <c r="B15" s="2">
        <v>2075</v>
      </c>
      <c r="C15" s="7">
        <v>997967</v>
      </c>
      <c r="D15" s="7">
        <v>3906730800</v>
      </c>
      <c r="E15" s="7">
        <v>3914.6893634799999</v>
      </c>
      <c r="F15" s="7">
        <v>280603.600974</v>
      </c>
      <c r="G15" s="7">
        <v>225</v>
      </c>
      <c r="H15" s="7">
        <v>176168250</v>
      </c>
      <c r="I15" s="7">
        <v>176168025</v>
      </c>
      <c r="J15" s="4">
        <v>0.21459983573999999</v>
      </c>
      <c r="K15" s="4">
        <v>6.1589459630000003E-2</v>
      </c>
      <c r="L15" s="4">
        <v>3.8349999999999999E-3</v>
      </c>
      <c r="M15" s="4">
        <v>0.26666699999999999</v>
      </c>
      <c r="N15" s="4">
        <v>0.26283200000000001</v>
      </c>
    </row>
    <row r="16" spans="1:14" ht="14.45" x14ac:dyDescent="0.3">
      <c r="A16" s="2" t="s">
        <v>29</v>
      </c>
      <c r="B16" s="2">
        <v>2100</v>
      </c>
      <c r="C16" s="7">
        <v>826208</v>
      </c>
      <c r="D16" s="7">
        <v>2696790600</v>
      </c>
      <c r="E16" s="7">
        <v>3264.05771912</v>
      </c>
      <c r="F16" s="7">
        <v>133348.881647</v>
      </c>
      <c r="G16" s="7">
        <v>225</v>
      </c>
      <c r="H16" s="7">
        <v>57352050</v>
      </c>
      <c r="I16" s="7">
        <v>57351825</v>
      </c>
      <c r="J16" s="4">
        <v>0.21483471674999999</v>
      </c>
      <c r="K16" s="4">
        <v>6.1609634320000002E-2</v>
      </c>
      <c r="L16" s="4">
        <v>2.5360000000000001E-3</v>
      </c>
      <c r="M16" s="4">
        <v>0.26666699999999999</v>
      </c>
      <c r="N16" s="4">
        <v>0.264131</v>
      </c>
    </row>
    <row r="17" spans="1:14" ht="14.45" x14ac:dyDescent="0.3">
      <c r="A17" s="2" t="s">
        <v>6</v>
      </c>
      <c r="B17" s="2" t="s">
        <v>3</v>
      </c>
      <c r="C17" s="7">
        <v>603693</v>
      </c>
      <c r="D17" s="7">
        <v>6998126400</v>
      </c>
      <c r="E17" s="7">
        <v>11592.194045599999</v>
      </c>
      <c r="F17" s="7">
        <v>674318.13973699999</v>
      </c>
      <c r="G17" s="7">
        <v>225</v>
      </c>
      <c r="H17" s="7">
        <v>215240850</v>
      </c>
      <c r="I17" s="7">
        <v>215240625</v>
      </c>
      <c r="J17" s="4">
        <v>0.18489753897</v>
      </c>
      <c r="K17" s="4">
        <v>7.0157832690000005E-2</v>
      </c>
      <c r="L17" s="4">
        <v>3.4259999999999998E-3</v>
      </c>
      <c r="M17" s="4">
        <v>0.26666699999999999</v>
      </c>
      <c r="N17" s="4">
        <v>0.263241</v>
      </c>
    </row>
    <row r="18" spans="1:14" ht="14.45" x14ac:dyDescent="0.3">
      <c r="A18" s="2" t="s">
        <v>6</v>
      </c>
      <c r="B18" s="2">
        <v>2025</v>
      </c>
      <c r="C18" s="7">
        <v>1009978</v>
      </c>
      <c r="D18" s="7">
        <v>6121036125</v>
      </c>
      <c r="E18" s="7">
        <v>6060.5638192099996</v>
      </c>
      <c r="F18" s="7">
        <v>357159.050751</v>
      </c>
      <c r="G18" s="7">
        <v>225</v>
      </c>
      <c r="H18" s="7">
        <v>213511725</v>
      </c>
      <c r="I18" s="7">
        <v>213511500</v>
      </c>
      <c r="J18" s="4">
        <v>0.20171607201</v>
      </c>
      <c r="K18" s="4">
        <v>6.7048468250000007E-2</v>
      </c>
      <c r="L18" s="4">
        <v>3.5929999999999998E-3</v>
      </c>
      <c r="M18" s="4">
        <v>0.26666699999999999</v>
      </c>
      <c r="N18" s="4">
        <v>0.26307399999999997</v>
      </c>
    </row>
    <row r="19" spans="1:14" ht="14.45" x14ac:dyDescent="0.3">
      <c r="A19" s="2" t="s">
        <v>6</v>
      </c>
      <c r="B19" s="2">
        <v>2050</v>
      </c>
      <c r="C19" s="7">
        <v>1107484</v>
      </c>
      <c r="D19" s="7">
        <v>4956516900</v>
      </c>
      <c r="E19" s="7">
        <v>4475.4749504299998</v>
      </c>
      <c r="F19" s="7">
        <v>376055.62394299998</v>
      </c>
      <c r="G19" s="7">
        <v>225</v>
      </c>
      <c r="H19" s="7">
        <v>315399825</v>
      </c>
      <c r="I19" s="7">
        <v>315399600</v>
      </c>
      <c r="J19" s="4">
        <v>0.21059632955999999</v>
      </c>
      <c r="K19" s="4">
        <v>6.3609485130000004E-2</v>
      </c>
      <c r="L19" s="4">
        <v>2.6570000000000001E-3</v>
      </c>
      <c r="M19" s="4">
        <v>0.26666699999999999</v>
      </c>
      <c r="N19" s="4">
        <v>0.26401000000000002</v>
      </c>
    </row>
    <row r="20" spans="1:14" ht="14.45" x14ac:dyDescent="0.3">
      <c r="A20" s="2" t="s">
        <v>6</v>
      </c>
      <c r="B20" s="2">
        <v>2075</v>
      </c>
      <c r="C20" s="7">
        <v>886096</v>
      </c>
      <c r="D20" s="7">
        <v>3615898050</v>
      </c>
      <c r="E20" s="7">
        <v>4080.7068872899999</v>
      </c>
      <c r="F20" s="7">
        <v>299709.89131699997</v>
      </c>
      <c r="G20" s="7">
        <v>225</v>
      </c>
      <c r="H20" s="7">
        <v>186156900</v>
      </c>
      <c r="I20" s="7">
        <v>186156675</v>
      </c>
      <c r="J20" s="4">
        <v>0.21412061896000001</v>
      </c>
      <c r="K20" s="4">
        <v>6.1917351500000002E-2</v>
      </c>
      <c r="L20" s="4">
        <v>3.5330000000000001E-3</v>
      </c>
      <c r="M20" s="4">
        <v>0.26666699999999999</v>
      </c>
      <c r="N20" s="4">
        <v>0.26313399999999998</v>
      </c>
    </row>
    <row r="21" spans="1:14" ht="14.45" x14ac:dyDescent="0.3">
      <c r="A21" s="2" t="s">
        <v>6</v>
      </c>
      <c r="B21" s="2">
        <v>2100</v>
      </c>
      <c r="C21" s="7">
        <v>730387</v>
      </c>
      <c r="D21" s="7">
        <v>2868264450</v>
      </c>
      <c r="E21" s="7">
        <v>3927.0475104299999</v>
      </c>
      <c r="F21" s="7">
        <v>167515.57696800001</v>
      </c>
      <c r="G21" s="7">
        <v>225</v>
      </c>
      <c r="H21" s="7">
        <v>47650275</v>
      </c>
      <c r="I21" s="7">
        <v>47650050</v>
      </c>
      <c r="J21" s="4">
        <v>0.21404806754</v>
      </c>
      <c r="K21" s="4">
        <v>6.2165270369999998E-2</v>
      </c>
      <c r="L21" s="4">
        <v>2.3579999999999999E-3</v>
      </c>
      <c r="M21" s="4">
        <v>0.26666699999999999</v>
      </c>
      <c r="N21" s="4">
        <v>0.26430900000000002</v>
      </c>
    </row>
    <row r="22" spans="1:14" ht="14.45" x14ac:dyDescent="0.3">
      <c r="A22" s="2" t="s">
        <v>7</v>
      </c>
      <c r="B22" s="2" t="s">
        <v>3</v>
      </c>
      <c r="C22" s="7">
        <v>608722</v>
      </c>
      <c r="D22" s="7">
        <v>6955184475</v>
      </c>
      <c r="E22" s="7">
        <v>11425.879917300001</v>
      </c>
      <c r="F22" s="7">
        <v>665847.96409599995</v>
      </c>
      <c r="G22" s="7">
        <v>225</v>
      </c>
      <c r="H22" s="7">
        <v>215240850</v>
      </c>
      <c r="I22" s="7">
        <v>215240625</v>
      </c>
      <c r="J22" s="4">
        <v>0.18528141676000001</v>
      </c>
      <c r="K22" s="4">
        <v>7.0158980240000002E-2</v>
      </c>
      <c r="L22" s="4">
        <v>3.4259999999999998E-3</v>
      </c>
      <c r="M22" s="4">
        <v>0.26666699999999999</v>
      </c>
      <c r="N22" s="4">
        <v>0.263241</v>
      </c>
    </row>
    <row r="23" spans="1:14" ht="14.45" x14ac:dyDescent="0.3">
      <c r="A23" s="2" t="s">
        <v>7</v>
      </c>
      <c r="B23" s="2">
        <v>2025</v>
      </c>
      <c r="C23" s="7">
        <v>1081015</v>
      </c>
      <c r="D23" s="7">
        <v>5951111175</v>
      </c>
      <c r="E23" s="7">
        <v>5505.1143369900001</v>
      </c>
      <c r="F23" s="7">
        <v>311502.98100799997</v>
      </c>
      <c r="G23" s="7">
        <v>225</v>
      </c>
      <c r="H23" s="7">
        <v>210757725</v>
      </c>
      <c r="I23" s="7">
        <v>210757500</v>
      </c>
      <c r="J23" s="4">
        <v>0.20276055157</v>
      </c>
      <c r="K23" s="4">
        <v>6.6653589880000003E-2</v>
      </c>
      <c r="L23" s="4">
        <v>3.679E-3</v>
      </c>
      <c r="M23" s="4">
        <v>0.26666699999999999</v>
      </c>
      <c r="N23" s="4">
        <v>0.262988</v>
      </c>
    </row>
    <row r="24" spans="1:14" ht="14.45" x14ac:dyDescent="0.3">
      <c r="A24" s="2" t="s">
        <v>7</v>
      </c>
      <c r="B24" s="2">
        <v>2050</v>
      </c>
      <c r="C24" s="7">
        <v>1041368</v>
      </c>
      <c r="D24" s="7">
        <v>4672102725</v>
      </c>
      <c r="E24" s="7">
        <v>4486.5049867099997</v>
      </c>
      <c r="F24" s="7">
        <v>277780.707077</v>
      </c>
      <c r="G24" s="7">
        <v>225</v>
      </c>
      <c r="H24" s="7">
        <v>142299675</v>
      </c>
      <c r="I24" s="7">
        <v>142299450</v>
      </c>
      <c r="J24" s="4">
        <v>0.21118030860000001</v>
      </c>
      <c r="K24" s="4">
        <v>6.3086833859999997E-2</v>
      </c>
      <c r="L24" s="4">
        <v>2.3479999999999998E-3</v>
      </c>
      <c r="M24" s="4">
        <v>0.26666699999999999</v>
      </c>
      <c r="N24" s="4">
        <v>0.26431900000000003</v>
      </c>
    </row>
    <row r="25" spans="1:14" ht="14.45" x14ac:dyDescent="0.3">
      <c r="A25" s="2" t="s">
        <v>7</v>
      </c>
      <c r="B25" s="2">
        <v>2075</v>
      </c>
      <c r="C25" s="7">
        <v>752469</v>
      </c>
      <c r="D25" s="7">
        <v>3717985275</v>
      </c>
      <c r="E25" s="7">
        <v>4941.0477707399996</v>
      </c>
      <c r="F25" s="7">
        <v>339924.83254600002</v>
      </c>
      <c r="G25" s="7">
        <v>225</v>
      </c>
      <c r="H25" s="7">
        <v>208072350</v>
      </c>
      <c r="I25" s="7">
        <v>208072125</v>
      </c>
      <c r="J25" s="4">
        <v>0.21253025014999999</v>
      </c>
      <c r="K25" s="4">
        <v>6.2795195639999996E-2</v>
      </c>
      <c r="L25" s="4">
        <v>3.0590000000000001E-3</v>
      </c>
      <c r="M25" s="4">
        <v>0.26666699999999999</v>
      </c>
      <c r="N25" s="4">
        <v>0.26360800000000001</v>
      </c>
    </row>
    <row r="26" spans="1:14" ht="14.45" x14ac:dyDescent="0.3">
      <c r="A26" s="2" t="s">
        <v>7</v>
      </c>
      <c r="B26" s="2">
        <v>2100</v>
      </c>
      <c r="C26" s="7">
        <v>671719</v>
      </c>
      <c r="D26" s="7">
        <v>3400265475</v>
      </c>
      <c r="E26" s="7">
        <v>5062.0355758899996</v>
      </c>
      <c r="F26" s="7">
        <v>210942.474296</v>
      </c>
      <c r="G26" s="7">
        <v>225</v>
      </c>
      <c r="H26" s="7">
        <v>52970625</v>
      </c>
      <c r="I26" s="7">
        <v>52970400</v>
      </c>
      <c r="J26" s="4">
        <v>0.21282596899</v>
      </c>
      <c r="K26" s="4">
        <v>6.2788055319999994E-2</v>
      </c>
      <c r="L26" s="4">
        <v>5.4999999999999997E-3</v>
      </c>
      <c r="M26" s="4">
        <v>0.26666699999999999</v>
      </c>
      <c r="N26" s="4">
        <v>0.26116699999999998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D4" zoomScaleNormal="100" workbookViewId="0">
      <selection activeCell="G37" sqref="G37"/>
    </sheetView>
  </sheetViews>
  <sheetFormatPr defaultColWidth="8.85546875" defaultRowHeight="15" x14ac:dyDescent="0.25"/>
  <cols>
    <col min="1" max="1" width="8.85546875" style="5"/>
    <col min="2" max="2" width="10.85546875" style="5" customWidth="1"/>
    <col min="3" max="3" width="11.42578125" style="5" customWidth="1"/>
    <col min="4" max="4" width="14" style="5" customWidth="1"/>
    <col min="5" max="5" width="10.42578125" style="5" customWidth="1"/>
    <col min="6" max="6" width="12.7109375" style="5" customWidth="1"/>
    <col min="7" max="7" width="8.85546875" style="5"/>
    <col min="8" max="9" width="13.7109375" style="5" customWidth="1"/>
    <col min="10" max="14" width="12.5703125" style="5" customWidth="1"/>
    <col min="15" max="16" width="12.5703125" style="5" hidden="1" customWidth="1"/>
    <col min="17" max="17" width="10.28515625" style="5" hidden="1" customWidth="1"/>
    <col min="18" max="18" width="11.7109375" style="5" customWidth="1"/>
    <col min="19" max="19" width="13.140625" style="5" customWidth="1"/>
    <col min="20" max="20" width="10" style="5" customWidth="1"/>
    <col min="21" max="16384" width="8.85546875" style="5"/>
  </cols>
  <sheetData>
    <row r="1" spans="1:20" ht="86.45" x14ac:dyDescent="0.3">
      <c r="A1" s="3" t="s">
        <v>1</v>
      </c>
      <c r="B1" s="3" t="s">
        <v>2</v>
      </c>
      <c r="C1" s="3" t="s">
        <v>12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22</v>
      </c>
      <c r="P1" s="3" t="s">
        <v>23</v>
      </c>
      <c r="Q1" s="3" t="s">
        <v>30</v>
      </c>
      <c r="R1" s="3" t="s">
        <v>33</v>
      </c>
      <c r="S1" s="3" t="s">
        <v>31</v>
      </c>
      <c r="T1" s="3" t="s">
        <v>32</v>
      </c>
    </row>
    <row r="2" spans="1:20" ht="14.45" x14ac:dyDescent="0.3">
      <c r="A2" s="2" t="s">
        <v>0</v>
      </c>
      <c r="B2" s="2" t="s">
        <v>3</v>
      </c>
      <c r="C2" s="7">
        <v>169807</v>
      </c>
      <c r="D2" s="7">
        <v>33322817925</v>
      </c>
      <c r="E2" s="7">
        <v>196239.36542700001</v>
      </c>
      <c r="F2" s="7">
        <v>61256783.177199997</v>
      </c>
      <c r="G2" s="7">
        <v>225</v>
      </c>
      <c r="H2" s="7">
        <v>24823711575</v>
      </c>
      <c r="I2" s="7">
        <v>24823711350</v>
      </c>
      <c r="J2" s="4">
        <v>0.13927496173000001</v>
      </c>
      <c r="K2" s="4">
        <v>6.7167368369999994E-2</v>
      </c>
      <c r="L2" s="4">
        <v>1.56E-3</v>
      </c>
      <c r="M2" s="4">
        <v>0.26666699999999999</v>
      </c>
      <c r="N2" s="4">
        <v>0.26510699999999998</v>
      </c>
      <c r="O2" s="5">
        <v>71</v>
      </c>
      <c r="P2" s="4">
        <f>100*'EstuarineOpenWater - Florida'!O2/C2</f>
        <v>1.8844923943064775E-2</v>
      </c>
      <c r="Q2" s="10">
        <f>100*(C2-O2)/C2</f>
        <v>99.958187825001332</v>
      </c>
      <c r="R2" s="7">
        <v>169736</v>
      </c>
      <c r="S2" s="7">
        <v>1409940450</v>
      </c>
      <c r="T2" s="11">
        <f>100*(S2/D2)</f>
        <v>4.2311561200297252</v>
      </c>
    </row>
    <row r="3" spans="1:20" ht="14.45" x14ac:dyDescent="0.3">
      <c r="A3" s="2" t="s">
        <v>0</v>
      </c>
      <c r="B3" s="2">
        <v>2025</v>
      </c>
      <c r="C3" s="7">
        <v>274968</v>
      </c>
      <c r="D3" s="7">
        <v>33725751300</v>
      </c>
      <c r="E3" s="7">
        <v>122653.368028</v>
      </c>
      <c r="F3" s="7">
        <v>52748513.732699998</v>
      </c>
      <c r="G3" s="7">
        <v>225</v>
      </c>
      <c r="H3" s="7">
        <v>27380171475</v>
      </c>
      <c r="I3" s="7">
        <v>27380171250</v>
      </c>
      <c r="J3" s="4">
        <v>0.16874963486</v>
      </c>
      <c r="K3" s="4">
        <v>7.5140877219999999E-2</v>
      </c>
      <c r="L3" s="4">
        <v>1.56E-3</v>
      </c>
      <c r="M3" s="4">
        <v>0.26666699999999999</v>
      </c>
      <c r="N3" s="4">
        <v>0.26510699999999998</v>
      </c>
      <c r="O3" s="5">
        <v>68</v>
      </c>
      <c r="P3" s="4">
        <f>100*'EstuarineOpenWater - Florida'!O3/C3</f>
        <v>1.0546681795699864E-2</v>
      </c>
      <c r="Q3" s="10">
        <f t="shared" ref="Q3:Q25" si="0">100*(C3-O3)/C3</f>
        <v>99.975269849582503</v>
      </c>
      <c r="R3" s="7">
        <v>274900</v>
      </c>
      <c r="S3" s="7">
        <v>1611623700</v>
      </c>
      <c r="T3" s="11">
        <f t="shared" ref="T3:T26" si="1">100*(S3/D3)</f>
        <v>4.7786146724031617</v>
      </c>
    </row>
    <row r="4" spans="1:20" ht="14.45" x14ac:dyDescent="0.3">
      <c r="A4" s="2" t="s">
        <v>0</v>
      </c>
      <c r="B4" s="2">
        <v>2050</v>
      </c>
      <c r="C4" s="7">
        <v>464588</v>
      </c>
      <c r="D4" s="7">
        <v>34491129975</v>
      </c>
      <c r="E4" s="7">
        <v>74240.251523900006</v>
      </c>
      <c r="F4" s="7">
        <v>41591245.718999997</v>
      </c>
      <c r="G4" s="7">
        <v>225</v>
      </c>
      <c r="H4" s="7">
        <v>28071126450</v>
      </c>
      <c r="I4" s="7">
        <v>28071126225</v>
      </c>
      <c r="J4" s="4">
        <v>0.191677726548</v>
      </c>
      <c r="K4" s="4">
        <v>7.2378464542400003E-2</v>
      </c>
      <c r="L4" s="4">
        <v>1.5590000000000001E-3</v>
      </c>
      <c r="M4" s="4">
        <v>0.26666699999999999</v>
      </c>
      <c r="N4" s="4">
        <v>0.26510800000000001</v>
      </c>
      <c r="O4" s="5">
        <v>60</v>
      </c>
      <c r="P4" s="4">
        <f>100*'EstuarineOpenWater - Florida'!O4/C4</f>
        <v>6.6725787149043885E-3</v>
      </c>
      <c r="Q4" s="10">
        <f t="shared" si="0"/>
        <v>99.987085331519538</v>
      </c>
      <c r="R4" s="7">
        <v>464528</v>
      </c>
      <c r="S4" s="7">
        <v>1797346350</v>
      </c>
      <c r="T4" s="11">
        <f t="shared" si="1"/>
        <v>5.2110393347587038</v>
      </c>
    </row>
    <row r="5" spans="1:20" ht="14.45" x14ac:dyDescent="0.3">
      <c r="A5" s="2" t="s">
        <v>0</v>
      </c>
      <c r="B5" s="2">
        <v>2075</v>
      </c>
      <c r="C5" s="7">
        <v>647650</v>
      </c>
      <c r="D5" s="7">
        <v>36036651600</v>
      </c>
      <c r="E5" s="7">
        <v>55642.170308000001</v>
      </c>
      <c r="F5" s="7">
        <v>36593186.413099997</v>
      </c>
      <c r="G5" s="7">
        <v>225</v>
      </c>
      <c r="H5" s="7">
        <v>29121284025</v>
      </c>
      <c r="I5" s="7">
        <v>29121283800</v>
      </c>
      <c r="J5" s="4">
        <v>0.20072829407000001</v>
      </c>
      <c r="K5" s="4">
        <v>6.9186179989999999E-2</v>
      </c>
      <c r="L5" s="4">
        <v>2.2360000000000001E-3</v>
      </c>
      <c r="M5" s="4">
        <v>0.26666699999999999</v>
      </c>
      <c r="N5" s="4">
        <v>0.26443100000000003</v>
      </c>
      <c r="O5" s="5">
        <v>68</v>
      </c>
      <c r="P5" s="4">
        <f>100*'EstuarineOpenWater - Florida'!O5/C5</f>
        <v>4.7865359376206285E-3</v>
      </c>
      <c r="Q5" s="10">
        <f t="shared" si="0"/>
        <v>99.989500501814248</v>
      </c>
      <c r="R5" s="7">
        <v>647582</v>
      </c>
      <c r="S5" s="7">
        <v>2011992975</v>
      </c>
      <c r="T5" s="11">
        <f t="shared" si="1"/>
        <v>5.5831851342148564</v>
      </c>
    </row>
    <row r="6" spans="1:20" ht="14.45" x14ac:dyDescent="0.3">
      <c r="A6" s="2" t="s">
        <v>0</v>
      </c>
      <c r="B6" s="2">
        <v>2100</v>
      </c>
      <c r="C6" s="7">
        <v>736757</v>
      </c>
      <c r="D6" s="7">
        <v>38196975150</v>
      </c>
      <c r="E6" s="7">
        <v>51844.740056800001</v>
      </c>
      <c r="F6" s="7">
        <v>36457597.471699998</v>
      </c>
      <c r="G6" s="7">
        <v>225</v>
      </c>
      <c r="H6" s="7">
        <v>30954695400</v>
      </c>
      <c r="I6" s="7">
        <v>30954695175</v>
      </c>
      <c r="J6" s="4">
        <v>0.20053666282999999</v>
      </c>
      <c r="K6" s="4">
        <v>6.8369471520000002E-2</v>
      </c>
      <c r="L6" s="4">
        <v>2.2360000000000001E-3</v>
      </c>
      <c r="M6" s="4">
        <v>0.26666699999999999</v>
      </c>
      <c r="N6" s="4">
        <v>0.26443100000000003</v>
      </c>
      <c r="O6" s="5">
        <v>72</v>
      </c>
      <c r="P6" s="4">
        <f>100*'EstuarineOpenWater - Florida'!O6/C6</f>
        <v>5.4291985009982937E-3</v>
      </c>
      <c r="Q6" s="10">
        <f t="shared" si="0"/>
        <v>99.990227442698199</v>
      </c>
      <c r="R6" s="7">
        <v>736685</v>
      </c>
      <c r="S6" s="7">
        <v>2092491450</v>
      </c>
      <c r="T6" s="11">
        <f t="shared" si="1"/>
        <v>5.4781600945696871</v>
      </c>
    </row>
    <row r="7" spans="1:20" ht="14.45" x14ac:dyDescent="0.3">
      <c r="A7" s="2" t="s">
        <v>4</v>
      </c>
      <c r="B7" s="2" t="s">
        <v>3</v>
      </c>
      <c r="C7" s="7">
        <v>167475</v>
      </c>
      <c r="D7" s="7">
        <v>33330071025</v>
      </c>
      <c r="E7" s="7">
        <v>199015.202418</v>
      </c>
      <c r="F7" s="7">
        <v>61673117.819499999</v>
      </c>
      <c r="G7" s="7">
        <v>225</v>
      </c>
      <c r="H7" s="7">
        <v>24820752150</v>
      </c>
      <c r="I7" s="7">
        <v>24820751925</v>
      </c>
      <c r="J7" s="4">
        <v>0.13821618895000001</v>
      </c>
      <c r="K7" s="4">
        <v>6.6865105480000006E-2</v>
      </c>
      <c r="L7" s="4">
        <v>1.56E-3</v>
      </c>
      <c r="M7" s="4">
        <v>0.26666699999999999</v>
      </c>
      <c r="N7" s="4">
        <v>0.26510699999999998</v>
      </c>
      <c r="O7" s="5">
        <v>74</v>
      </c>
      <c r="P7" s="4">
        <f t="shared" ref="P7:P26" si="2">100*O7/C7</f>
        <v>4.4185699358113152E-2</v>
      </c>
      <c r="Q7" s="10">
        <f t="shared" si="0"/>
        <v>99.95581430064189</v>
      </c>
      <c r="R7" s="5">
        <v>167401</v>
      </c>
      <c r="S7" s="5">
        <v>1415919600</v>
      </c>
      <c r="T7" s="11">
        <f t="shared" si="1"/>
        <v>4.2481745656586103</v>
      </c>
    </row>
    <row r="8" spans="1:20" ht="14.45" x14ac:dyDescent="0.3">
      <c r="A8" s="2" t="s">
        <v>4</v>
      </c>
      <c r="B8" s="2">
        <v>2025</v>
      </c>
      <c r="C8" s="7">
        <v>290071</v>
      </c>
      <c r="D8" s="7">
        <v>33809695200</v>
      </c>
      <c r="E8" s="7">
        <v>116556.619586</v>
      </c>
      <c r="F8" s="7">
        <v>51395681.685599998</v>
      </c>
      <c r="G8" s="7">
        <v>225</v>
      </c>
      <c r="H8" s="7">
        <v>27399354525</v>
      </c>
      <c r="I8" s="7">
        <v>27399354300</v>
      </c>
      <c r="J8" s="4">
        <v>0.17074436362000001</v>
      </c>
      <c r="K8" s="4">
        <v>7.5099872610000007E-2</v>
      </c>
      <c r="L8" s="4">
        <v>1.56E-3</v>
      </c>
      <c r="M8" s="4">
        <v>0.26666699999999999</v>
      </c>
      <c r="N8" s="4">
        <v>0.26510699999999998</v>
      </c>
      <c r="O8" s="5">
        <v>71</v>
      </c>
      <c r="P8" s="4">
        <f t="shared" si="2"/>
        <v>2.447676603314361E-2</v>
      </c>
      <c r="Q8" s="10">
        <f t="shared" si="0"/>
        <v>99.975523233966854</v>
      </c>
      <c r="R8" s="5">
        <v>290000</v>
      </c>
      <c r="S8" s="5">
        <v>1634189400</v>
      </c>
      <c r="T8" s="11">
        <f t="shared" si="1"/>
        <v>4.8334934412540935</v>
      </c>
    </row>
    <row r="9" spans="1:20" ht="14.45" x14ac:dyDescent="0.3">
      <c r="A9" s="2" t="s">
        <v>4</v>
      </c>
      <c r="B9" s="2">
        <v>2050</v>
      </c>
      <c r="C9" s="7">
        <v>527619</v>
      </c>
      <c r="D9" s="7">
        <v>35265057975</v>
      </c>
      <c r="E9" s="7">
        <v>66838.112302599999</v>
      </c>
      <c r="F9" s="7">
        <v>39490694.907899998</v>
      </c>
      <c r="G9" s="7">
        <v>225</v>
      </c>
      <c r="H9" s="7">
        <v>28369166850</v>
      </c>
      <c r="I9" s="7">
        <v>28369166625</v>
      </c>
      <c r="J9" s="4">
        <v>0.19518088365</v>
      </c>
      <c r="K9" s="4">
        <v>7.1339502400000004E-2</v>
      </c>
      <c r="L9" s="4">
        <v>1.5590000000000001E-3</v>
      </c>
      <c r="M9" s="4">
        <v>0.26666699999999999</v>
      </c>
      <c r="N9" s="4">
        <v>0.26510800000000001</v>
      </c>
      <c r="O9" s="5">
        <v>68</v>
      </c>
      <c r="P9" s="4">
        <f t="shared" si="2"/>
        <v>1.2888087805784099E-2</v>
      </c>
      <c r="Q9" s="10">
        <f t="shared" si="0"/>
        <v>99.987111912194223</v>
      </c>
      <c r="R9" s="7">
        <v>527551</v>
      </c>
      <c r="S9" s="7">
        <v>1913949225</v>
      </c>
      <c r="T9" s="11">
        <f t="shared" si="1"/>
        <v>5.4273247653720897</v>
      </c>
    </row>
    <row r="10" spans="1:20" ht="14.45" x14ac:dyDescent="0.3">
      <c r="A10" s="2" t="s">
        <v>4</v>
      </c>
      <c r="B10" s="2">
        <v>2075</v>
      </c>
      <c r="C10" s="7">
        <v>691573</v>
      </c>
      <c r="D10" s="7">
        <v>38343540600</v>
      </c>
      <c r="E10" s="7">
        <v>55443.9525545</v>
      </c>
      <c r="F10" s="7">
        <v>37699546.285599999</v>
      </c>
      <c r="G10" s="7">
        <v>225</v>
      </c>
      <c r="H10" s="7">
        <v>30973293225</v>
      </c>
      <c r="I10" s="7">
        <v>30973293000</v>
      </c>
      <c r="J10" s="4">
        <v>0.20314689007</v>
      </c>
      <c r="K10" s="4">
        <v>6.7819546049999999E-2</v>
      </c>
      <c r="L10" s="4">
        <v>2.2360000000000001E-3</v>
      </c>
      <c r="M10" s="4">
        <v>0.26666699999999999</v>
      </c>
      <c r="N10" s="4">
        <v>0.26443100000000003</v>
      </c>
      <c r="O10" s="5">
        <v>71</v>
      </c>
      <c r="P10" s="4">
        <f t="shared" si="2"/>
        <v>1.0266450541013024E-2</v>
      </c>
      <c r="Q10" s="10">
        <f t="shared" si="0"/>
        <v>99.98973354945899</v>
      </c>
      <c r="R10" s="7">
        <v>691502</v>
      </c>
      <c r="S10" s="7">
        <v>1976368050</v>
      </c>
      <c r="T10" s="11">
        <f t="shared" si="1"/>
        <v>5.1543702513481504</v>
      </c>
    </row>
    <row r="11" spans="1:20" ht="14.45" x14ac:dyDescent="0.3">
      <c r="A11" s="2" t="s">
        <v>4</v>
      </c>
      <c r="B11" s="2">
        <v>2100</v>
      </c>
      <c r="C11" s="7">
        <v>604630</v>
      </c>
      <c r="D11" s="7">
        <v>43189571025</v>
      </c>
      <c r="E11" s="7">
        <v>71431.406025200005</v>
      </c>
      <c r="F11" s="7">
        <v>46419760.944600001</v>
      </c>
      <c r="G11" s="7">
        <v>225</v>
      </c>
      <c r="H11" s="7">
        <v>35696457000</v>
      </c>
      <c r="I11" s="7">
        <v>35696456775</v>
      </c>
      <c r="J11" s="4">
        <v>0.20138892757999999</v>
      </c>
      <c r="K11" s="4">
        <v>6.7892689689999994E-2</v>
      </c>
      <c r="L11" s="4">
        <v>2.2360000000000001E-3</v>
      </c>
      <c r="M11" s="4">
        <v>0.26666699999999999</v>
      </c>
      <c r="N11" s="4">
        <v>0.26443100000000003</v>
      </c>
      <c r="O11" s="5">
        <v>57</v>
      </c>
      <c r="P11" s="4">
        <f t="shared" si="2"/>
        <v>9.4272530307791536E-3</v>
      </c>
      <c r="Q11" s="10">
        <f t="shared" si="0"/>
        <v>99.990572746969221</v>
      </c>
      <c r="R11" s="7">
        <v>604573</v>
      </c>
      <c r="S11" s="7">
        <v>1643000850</v>
      </c>
      <c r="T11" s="11">
        <f t="shared" si="1"/>
        <v>3.8041610764065239</v>
      </c>
    </row>
    <row r="12" spans="1:20" ht="14.45" x14ac:dyDescent="0.3">
      <c r="A12" s="2" t="s">
        <v>5</v>
      </c>
      <c r="B12" s="2" t="s">
        <v>3</v>
      </c>
      <c r="C12" s="7">
        <v>167618</v>
      </c>
      <c r="D12" s="7">
        <v>33331308525</v>
      </c>
      <c r="E12" s="7">
        <v>198852.799371</v>
      </c>
      <c r="F12" s="7">
        <v>61646877.510799997</v>
      </c>
      <c r="G12" s="7">
        <v>225</v>
      </c>
      <c r="H12" s="7">
        <v>24820752375</v>
      </c>
      <c r="I12" s="7">
        <v>24820752150</v>
      </c>
      <c r="J12" s="4">
        <v>0.13826633601999999</v>
      </c>
      <c r="K12" s="4">
        <v>6.6910429780000003E-2</v>
      </c>
      <c r="L12" s="4">
        <v>1.56E-3</v>
      </c>
      <c r="M12" s="4">
        <v>0.26666699999999999</v>
      </c>
      <c r="N12" s="4">
        <v>0.26510699999999998</v>
      </c>
      <c r="O12" s="5">
        <v>74</v>
      </c>
      <c r="P12" s="4">
        <f t="shared" si="2"/>
        <v>4.4148003197747261E-2</v>
      </c>
      <c r="Q12" s="10">
        <f t="shared" si="0"/>
        <v>99.955851996802252</v>
      </c>
      <c r="R12" s="7">
        <v>167544</v>
      </c>
      <c r="S12" s="7">
        <v>1416896550</v>
      </c>
      <c r="T12" s="11">
        <f t="shared" si="1"/>
        <v>4.2509478706401911</v>
      </c>
    </row>
    <row r="13" spans="1:20" ht="14.45" x14ac:dyDescent="0.3">
      <c r="A13" s="2" t="s">
        <v>5</v>
      </c>
      <c r="B13" s="2">
        <v>2025</v>
      </c>
      <c r="C13" s="7">
        <v>293498</v>
      </c>
      <c r="D13" s="7">
        <v>33843977550</v>
      </c>
      <c r="E13" s="7">
        <v>115312.463969</v>
      </c>
      <c r="F13" s="7">
        <v>51122142.0559</v>
      </c>
      <c r="G13" s="7">
        <v>225</v>
      </c>
      <c r="H13" s="7">
        <v>27412612425</v>
      </c>
      <c r="I13" s="7">
        <v>27412612200</v>
      </c>
      <c r="J13" s="4">
        <v>0.17114843241</v>
      </c>
      <c r="K13" s="4">
        <v>7.5075203990000006E-2</v>
      </c>
      <c r="L13" s="4">
        <v>1.56E-3</v>
      </c>
      <c r="M13" s="4">
        <v>0.26666699999999999</v>
      </c>
      <c r="N13" s="4">
        <v>0.26510699999999998</v>
      </c>
      <c r="O13" s="5">
        <v>71</v>
      </c>
      <c r="P13" s="4">
        <f t="shared" si="2"/>
        <v>2.4190965526170536E-2</v>
      </c>
      <c r="Q13" s="10">
        <f t="shared" si="0"/>
        <v>99.975809034473826</v>
      </c>
      <c r="R13" s="7">
        <v>293427</v>
      </c>
      <c r="S13" s="7">
        <v>1640352600</v>
      </c>
      <c r="T13" s="11">
        <f t="shared" si="1"/>
        <v>4.8468079662817294</v>
      </c>
    </row>
    <row r="14" spans="1:20" ht="14.45" x14ac:dyDescent="0.3">
      <c r="A14" s="2" t="s">
        <v>5</v>
      </c>
      <c r="B14" s="2">
        <v>2050</v>
      </c>
      <c r="C14" s="7">
        <v>545145</v>
      </c>
      <c r="D14" s="7">
        <v>35538618375</v>
      </c>
      <c r="E14" s="7">
        <v>65191.129653600001</v>
      </c>
      <c r="F14" s="7">
        <v>39048914.2337</v>
      </c>
      <c r="G14" s="7">
        <v>225</v>
      </c>
      <c r="H14" s="7">
        <v>28501194600</v>
      </c>
      <c r="I14" s="7">
        <v>28501194375</v>
      </c>
      <c r="J14" s="4">
        <v>0.19630932365000001</v>
      </c>
      <c r="K14" s="4">
        <v>7.1040749020000002E-2</v>
      </c>
      <c r="L14" s="4">
        <v>1.5590000000000001E-3</v>
      </c>
      <c r="M14" s="4">
        <v>0.26666699999999999</v>
      </c>
      <c r="N14" s="4">
        <v>0.26510800000000001</v>
      </c>
      <c r="O14" s="5">
        <v>66</v>
      </c>
      <c r="P14" s="4">
        <f t="shared" si="2"/>
        <v>1.2106870649093361E-2</v>
      </c>
      <c r="Q14" s="10">
        <f t="shared" si="0"/>
        <v>99.987893129350908</v>
      </c>
      <c r="R14" s="7">
        <v>545079</v>
      </c>
      <c r="S14" s="7">
        <v>1940487750</v>
      </c>
      <c r="T14" s="11">
        <f t="shared" si="1"/>
        <v>5.4602228188056285</v>
      </c>
    </row>
    <row r="15" spans="1:20" ht="14.45" x14ac:dyDescent="0.3">
      <c r="A15" s="2" t="s">
        <v>5</v>
      </c>
      <c r="B15" s="2">
        <v>2075</v>
      </c>
      <c r="C15" s="7">
        <v>675133</v>
      </c>
      <c r="D15" s="7">
        <v>39318895350</v>
      </c>
      <c r="E15" s="7">
        <v>58238.7401445</v>
      </c>
      <c r="F15" s="7">
        <v>39275232.473499998</v>
      </c>
      <c r="G15" s="7">
        <v>225</v>
      </c>
      <c r="H15" s="7">
        <v>31875862275</v>
      </c>
      <c r="I15" s="7">
        <v>31875862050</v>
      </c>
      <c r="J15" s="4">
        <v>0.20458874533999999</v>
      </c>
      <c r="K15" s="4">
        <v>6.7461537949999997E-2</v>
      </c>
      <c r="L15" s="4">
        <v>2.2360000000000001E-3</v>
      </c>
      <c r="M15" s="4">
        <v>0.26666699999999999</v>
      </c>
      <c r="N15" s="4">
        <v>0.26443100000000003</v>
      </c>
      <c r="O15" s="5">
        <v>67</v>
      </c>
      <c r="P15" s="4">
        <f t="shared" si="2"/>
        <v>9.9239705361758353E-3</v>
      </c>
      <c r="Q15" s="10">
        <f t="shared" si="0"/>
        <v>99.990076029463822</v>
      </c>
      <c r="R15" s="7">
        <v>675066</v>
      </c>
      <c r="S15" s="7">
        <v>1853722800</v>
      </c>
      <c r="T15" s="11">
        <f t="shared" si="1"/>
        <v>4.7145851466551942</v>
      </c>
    </row>
    <row r="16" spans="1:20" ht="14.45" x14ac:dyDescent="0.3">
      <c r="A16" s="2" t="s">
        <v>5</v>
      </c>
      <c r="B16" s="2">
        <v>2100</v>
      </c>
      <c r="C16" s="7">
        <v>483602</v>
      </c>
      <c r="D16" s="7">
        <v>44587558350</v>
      </c>
      <c r="E16" s="7">
        <v>92198.870869000006</v>
      </c>
      <c r="F16" s="7">
        <v>53812495.476599999</v>
      </c>
      <c r="G16" s="7">
        <v>225</v>
      </c>
      <c r="H16" s="7">
        <v>36997378875</v>
      </c>
      <c r="I16" s="7">
        <v>36997378650</v>
      </c>
      <c r="J16" s="4">
        <v>0.19497264276000001</v>
      </c>
      <c r="K16" s="4">
        <v>6.9471390999999993E-2</v>
      </c>
      <c r="L16" s="4">
        <v>2.2360000000000001E-3</v>
      </c>
      <c r="M16" s="4">
        <v>0.26666699999999999</v>
      </c>
      <c r="N16" s="4">
        <v>0.26443100000000003</v>
      </c>
      <c r="O16" s="5">
        <v>58</v>
      </c>
      <c r="P16" s="4">
        <f t="shared" si="2"/>
        <v>1.1993333360904215E-2</v>
      </c>
      <c r="Q16" s="10">
        <f t="shared" si="0"/>
        <v>99.988006666639095</v>
      </c>
      <c r="R16" s="7">
        <v>483544</v>
      </c>
      <c r="S16" s="7">
        <v>1484419500</v>
      </c>
      <c r="T16" s="11">
        <f t="shared" si="1"/>
        <v>3.3292235657932143</v>
      </c>
    </row>
    <row r="17" spans="1:20" ht="14.45" x14ac:dyDescent="0.3">
      <c r="A17" s="2" t="s">
        <v>6</v>
      </c>
      <c r="B17" s="2" t="s">
        <v>3</v>
      </c>
      <c r="C17" s="7">
        <v>167984</v>
      </c>
      <c r="D17" s="7">
        <v>33331706325</v>
      </c>
      <c r="E17" s="7">
        <v>198421.91116399999</v>
      </c>
      <c r="F17" s="7">
        <v>61579745.652000003</v>
      </c>
      <c r="G17" s="7">
        <v>225</v>
      </c>
      <c r="H17" s="7">
        <v>24820753950</v>
      </c>
      <c r="I17" s="7">
        <v>24820753725</v>
      </c>
      <c r="J17" s="4">
        <v>0.13847289130000001</v>
      </c>
      <c r="K17" s="4">
        <v>6.7024707310000001E-2</v>
      </c>
      <c r="L17" s="4">
        <v>1.56E-3</v>
      </c>
      <c r="M17" s="4">
        <v>0.26666699999999999</v>
      </c>
      <c r="N17" s="4">
        <v>0.26510699999999998</v>
      </c>
      <c r="O17" s="5">
        <v>74</v>
      </c>
      <c r="P17" s="4">
        <f t="shared" si="2"/>
        <v>4.4051814458519856E-2</v>
      </c>
      <c r="Q17" s="10">
        <f t="shared" si="0"/>
        <v>99.955948185541473</v>
      </c>
      <c r="R17" s="7">
        <v>167910</v>
      </c>
      <c r="S17" s="7">
        <v>1417134825</v>
      </c>
      <c r="T17" s="11">
        <f t="shared" si="1"/>
        <v>4.2516119972444884</v>
      </c>
    </row>
    <row r="18" spans="1:20" ht="13.9" customHeight="1" x14ac:dyDescent="0.3">
      <c r="A18" s="2" t="s">
        <v>6</v>
      </c>
      <c r="B18" s="2">
        <v>2025</v>
      </c>
      <c r="C18" s="7">
        <v>302453</v>
      </c>
      <c r="D18" s="7">
        <v>34022872575</v>
      </c>
      <c r="E18" s="7">
        <v>112489.78378500001</v>
      </c>
      <c r="F18" s="7">
        <v>50412152.034999996</v>
      </c>
      <c r="G18" s="7">
        <v>225</v>
      </c>
      <c r="H18" s="7">
        <v>27427316625</v>
      </c>
      <c r="I18" s="7">
        <v>27427316400</v>
      </c>
      <c r="J18" s="4">
        <v>0.17176405222999999</v>
      </c>
      <c r="K18" s="4">
        <v>7.5018954989999997E-2</v>
      </c>
      <c r="L18" s="4">
        <v>1.56E-3</v>
      </c>
      <c r="M18" s="4">
        <v>0.26666699999999999</v>
      </c>
      <c r="N18" s="4">
        <v>0.26510699999999998</v>
      </c>
      <c r="O18" s="5">
        <v>73</v>
      </c>
      <c r="P18" s="4">
        <f t="shared" si="2"/>
        <v>2.4135981458276161E-2</v>
      </c>
      <c r="Q18" s="10">
        <f t="shared" si="0"/>
        <v>99.975864018541728</v>
      </c>
      <c r="R18" s="7">
        <v>302380</v>
      </c>
      <c r="S18" s="7">
        <v>1678322925</v>
      </c>
      <c r="T18" s="11">
        <f t="shared" si="1"/>
        <v>4.9329254056967295</v>
      </c>
    </row>
    <row r="19" spans="1:20" ht="14.45" x14ac:dyDescent="0.3">
      <c r="A19" s="2" t="s">
        <v>6</v>
      </c>
      <c r="B19" s="2">
        <v>2050</v>
      </c>
      <c r="C19" s="7">
        <v>570607</v>
      </c>
      <c r="D19" s="7">
        <v>35933575275</v>
      </c>
      <c r="E19" s="7">
        <v>62974.298028199999</v>
      </c>
      <c r="F19" s="7">
        <v>38432529.309799999</v>
      </c>
      <c r="G19" s="7">
        <v>225</v>
      </c>
      <c r="H19" s="7">
        <v>28681523325</v>
      </c>
      <c r="I19" s="7">
        <v>28681523100</v>
      </c>
      <c r="J19" s="4">
        <v>0.19795653595000001</v>
      </c>
      <c r="K19" s="4">
        <v>7.0675171810000006E-2</v>
      </c>
      <c r="L19" s="4">
        <v>1.5590000000000001E-3</v>
      </c>
      <c r="M19" s="4">
        <v>0.26666699999999999</v>
      </c>
      <c r="N19" s="4">
        <v>0.26510800000000001</v>
      </c>
      <c r="O19" s="5">
        <v>75</v>
      </c>
      <c r="P19" s="4">
        <f t="shared" si="2"/>
        <v>1.3143897638830228E-2</v>
      </c>
      <c r="Q19" s="10">
        <f t="shared" si="0"/>
        <v>99.986856102361173</v>
      </c>
      <c r="R19" s="7">
        <v>570532</v>
      </c>
      <c r="S19" s="7">
        <v>1965156975</v>
      </c>
      <c r="T19" s="11">
        <f t="shared" si="1"/>
        <v>5.4688601397457246</v>
      </c>
    </row>
    <row r="20" spans="1:20" ht="14.45" x14ac:dyDescent="0.3">
      <c r="A20" s="2" t="s">
        <v>6</v>
      </c>
      <c r="B20" s="2">
        <v>2075</v>
      </c>
      <c r="C20" s="7">
        <v>683345</v>
      </c>
      <c r="D20" s="7">
        <v>40708497600</v>
      </c>
      <c r="E20" s="7">
        <v>59572.394032299999</v>
      </c>
      <c r="F20" s="7">
        <v>40698728.791900001</v>
      </c>
      <c r="G20" s="7">
        <v>225</v>
      </c>
      <c r="H20" s="7">
        <v>33219105525</v>
      </c>
      <c r="I20" s="7">
        <v>33219105300</v>
      </c>
      <c r="J20" s="4">
        <v>0.20720218002999999</v>
      </c>
      <c r="K20" s="4">
        <v>6.6533877350000006E-2</v>
      </c>
      <c r="L20" s="4">
        <v>2.2360000000000001E-3</v>
      </c>
      <c r="M20" s="4">
        <v>0.26666699999999999</v>
      </c>
      <c r="N20" s="4">
        <v>0.26443100000000003</v>
      </c>
      <c r="O20" s="5">
        <v>55</v>
      </c>
      <c r="P20" s="4">
        <f t="shared" si="2"/>
        <v>8.0486430719475515E-3</v>
      </c>
      <c r="Q20" s="10">
        <f t="shared" si="0"/>
        <v>99.991951356928055</v>
      </c>
      <c r="R20" s="7">
        <v>683290</v>
      </c>
      <c r="S20" s="7">
        <v>1728715725</v>
      </c>
      <c r="T20" s="11">
        <f t="shared" si="1"/>
        <v>4.2465721579466988</v>
      </c>
    </row>
    <row r="21" spans="1:20" ht="14.45" x14ac:dyDescent="0.3">
      <c r="A21" s="2" t="s">
        <v>6</v>
      </c>
      <c r="B21" s="2">
        <v>2100</v>
      </c>
      <c r="C21" s="7">
        <v>389406</v>
      </c>
      <c r="D21" s="7">
        <v>45810131400</v>
      </c>
      <c r="E21" s="7">
        <v>117641.051756</v>
      </c>
      <c r="F21" s="7">
        <v>61856877.836900003</v>
      </c>
      <c r="G21" s="7">
        <v>225</v>
      </c>
      <c r="H21" s="7">
        <v>38158870725</v>
      </c>
      <c r="I21" s="7">
        <v>38158870500</v>
      </c>
      <c r="J21" s="4">
        <v>0.18738074426000001</v>
      </c>
      <c r="K21" s="4">
        <v>7.0444934840000001E-2</v>
      </c>
      <c r="L21" s="4">
        <v>2.2360000000000001E-3</v>
      </c>
      <c r="M21" s="4">
        <v>0.26666699999999999</v>
      </c>
      <c r="N21" s="4">
        <v>0.26443100000000003</v>
      </c>
      <c r="O21" s="5">
        <v>52</v>
      </c>
      <c r="P21" s="4">
        <f t="shared" si="2"/>
        <v>1.335367200299944E-2</v>
      </c>
      <c r="Q21" s="10">
        <f t="shared" si="0"/>
        <v>99.986646327996993</v>
      </c>
      <c r="R21" s="7">
        <v>389354</v>
      </c>
      <c r="S21" s="7">
        <v>1348771275</v>
      </c>
      <c r="T21" s="11">
        <f t="shared" si="1"/>
        <v>2.9442641480831901</v>
      </c>
    </row>
    <row r="22" spans="1:20" ht="14.45" x14ac:dyDescent="0.3">
      <c r="A22" s="2" t="s">
        <v>7</v>
      </c>
      <c r="B22" s="2" t="s">
        <v>3</v>
      </c>
      <c r="C22" s="7">
        <v>171289</v>
      </c>
      <c r="D22" s="7">
        <v>33328309950</v>
      </c>
      <c r="E22" s="7">
        <v>194573.556679</v>
      </c>
      <c r="F22" s="7">
        <v>60990511.7447</v>
      </c>
      <c r="G22" s="7">
        <v>225</v>
      </c>
      <c r="H22" s="7">
        <v>24823210275</v>
      </c>
      <c r="I22" s="7">
        <v>24823210050</v>
      </c>
      <c r="J22" s="4">
        <v>0.13987651822</v>
      </c>
      <c r="K22" s="4">
        <v>6.7517223599999995E-2</v>
      </c>
      <c r="L22" s="4">
        <v>1.56E-3</v>
      </c>
      <c r="M22" s="4">
        <v>0.26666699999999999</v>
      </c>
      <c r="N22" s="4">
        <v>0.26510699999999998</v>
      </c>
      <c r="O22" s="5">
        <v>71</v>
      </c>
      <c r="P22" s="4">
        <f t="shared" si="2"/>
        <v>4.1450414212237795E-2</v>
      </c>
      <c r="Q22" s="10">
        <f t="shared" si="0"/>
        <v>99.958549585787765</v>
      </c>
      <c r="R22" s="7">
        <v>171218</v>
      </c>
      <c r="S22" s="7">
        <v>1414190475</v>
      </c>
      <c r="T22" s="11">
        <f t="shared" si="1"/>
        <v>4.2432108832449211</v>
      </c>
    </row>
    <row r="23" spans="1:20" ht="14.45" x14ac:dyDescent="0.3">
      <c r="A23" s="2" t="s">
        <v>7</v>
      </c>
      <c r="B23" s="2">
        <v>2025</v>
      </c>
      <c r="C23" s="7">
        <v>316244</v>
      </c>
      <c r="D23" s="7">
        <v>34151039550</v>
      </c>
      <c r="E23" s="7">
        <v>107989.525651</v>
      </c>
      <c r="F23" s="7">
        <v>49389153.913500004</v>
      </c>
      <c r="G23" s="7">
        <v>225</v>
      </c>
      <c r="H23" s="7">
        <v>27464183100</v>
      </c>
      <c r="I23" s="7">
        <v>27464182875</v>
      </c>
      <c r="J23" s="4">
        <v>0.173465021</v>
      </c>
      <c r="K23" s="4">
        <v>7.4867675450000004E-2</v>
      </c>
      <c r="L23" s="4">
        <v>1.56E-3</v>
      </c>
      <c r="M23" s="4">
        <v>0.26666699999999999</v>
      </c>
      <c r="N23" s="4">
        <v>0.26510699999999998</v>
      </c>
      <c r="O23" s="5">
        <v>69</v>
      </c>
      <c r="P23" s="4">
        <f t="shared" si="2"/>
        <v>2.1818595767824845E-2</v>
      </c>
      <c r="Q23" s="10">
        <f t="shared" si="0"/>
        <v>99.978181404232174</v>
      </c>
      <c r="R23" s="7">
        <v>316175</v>
      </c>
      <c r="S23" s="7">
        <v>1686756150</v>
      </c>
      <c r="T23" s="11">
        <f t="shared" si="1"/>
        <v>4.9391063119189882</v>
      </c>
    </row>
    <row r="24" spans="1:20" ht="14.45" x14ac:dyDescent="0.3">
      <c r="A24" s="2" t="s">
        <v>7</v>
      </c>
      <c r="B24" s="2">
        <v>2050</v>
      </c>
      <c r="C24" s="7">
        <v>614321</v>
      </c>
      <c r="D24" s="7">
        <v>36556035075</v>
      </c>
      <c r="E24" s="7">
        <v>59506.406382000001</v>
      </c>
      <c r="F24" s="7">
        <v>37462117.347199999</v>
      </c>
      <c r="G24" s="7">
        <v>225</v>
      </c>
      <c r="H24" s="7">
        <v>28983459825</v>
      </c>
      <c r="I24" s="7">
        <v>28983459600</v>
      </c>
      <c r="J24" s="4">
        <v>0.20036937355000001</v>
      </c>
      <c r="K24" s="4">
        <v>6.9895292949999993E-2</v>
      </c>
      <c r="L24" s="4">
        <v>1.5590000000000001E-3</v>
      </c>
      <c r="M24" s="4">
        <v>0.26666699999999999</v>
      </c>
      <c r="N24" s="4">
        <v>0.26510800000000001</v>
      </c>
      <c r="O24" s="5">
        <v>82</v>
      </c>
      <c r="P24" s="4">
        <f t="shared" si="2"/>
        <v>1.3348070471300835E-2</v>
      </c>
      <c r="Q24" s="10">
        <f t="shared" si="0"/>
        <v>99.986651929528705</v>
      </c>
      <c r="R24" s="7">
        <v>614239</v>
      </c>
      <c r="S24" s="7">
        <v>1991208600</v>
      </c>
      <c r="T24" s="11">
        <f t="shared" si="1"/>
        <v>5.447003746207014</v>
      </c>
    </row>
    <row r="25" spans="1:20" x14ac:dyDescent="0.25">
      <c r="A25" s="2" t="s">
        <v>7</v>
      </c>
      <c r="B25" s="2">
        <v>2075</v>
      </c>
      <c r="C25" s="7">
        <v>559096</v>
      </c>
      <c r="D25" s="7">
        <v>42236084475</v>
      </c>
      <c r="E25" s="7">
        <v>75543.528258100006</v>
      </c>
      <c r="F25" s="7">
        <v>47056343.952100001</v>
      </c>
      <c r="G25" s="7">
        <v>225</v>
      </c>
      <c r="H25" s="7">
        <v>34739103600</v>
      </c>
      <c r="I25" s="7">
        <v>34739103375</v>
      </c>
      <c r="J25" s="4">
        <v>0.20286632512</v>
      </c>
      <c r="K25" s="4">
        <v>6.8014430700000003E-2</v>
      </c>
      <c r="L25" s="4">
        <v>2.2360000000000001E-3</v>
      </c>
      <c r="M25" s="4">
        <v>0.26666699999999999</v>
      </c>
      <c r="N25" s="4">
        <v>0.26443100000000003</v>
      </c>
      <c r="O25" s="5">
        <v>46</v>
      </c>
      <c r="P25" s="4">
        <f t="shared" si="2"/>
        <v>8.2275673587362454E-3</v>
      </c>
      <c r="Q25" s="10">
        <f t="shared" si="0"/>
        <v>99.99177243264127</v>
      </c>
      <c r="R25" s="7">
        <v>559050</v>
      </c>
      <c r="S25" s="7">
        <v>1544091975</v>
      </c>
      <c r="T25" s="11">
        <f t="shared" si="1"/>
        <v>3.6558596616927521</v>
      </c>
    </row>
    <row r="26" spans="1:20" x14ac:dyDescent="0.25">
      <c r="A26" s="2" t="s">
        <v>7</v>
      </c>
      <c r="B26" s="2">
        <v>2100</v>
      </c>
      <c r="C26" s="7">
        <v>337731</v>
      </c>
      <c r="D26" s="7">
        <v>46994190525</v>
      </c>
      <c r="E26" s="7">
        <v>139146.80773999999</v>
      </c>
      <c r="F26" s="7">
        <v>68233905.516200006</v>
      </c>
      <c r="G26" s="7">
        <v>225</v>
      </c>
      <c r="H26" s="7">
        <v>39201381225</v>
      </c>
      <c r="I26" s="7">
        <v>39201381000</v>
      </c>
      <c r="J26" s="4">
        <v>0.17989220217999999</v>
      </c>
      <c r="K26" s="4">
        <v>7.0636993669999995E-2</v>
      </c>
      <c r="L26" s="4">
        <v>2.2360000000000001E-3</v>
      </c>
      <c r="M26" s="4">
        <v>0.26666699999999999</v>
      </c>
      <c r="N26" s="4">
        <v>0.26443100000000003</v>
      </c>
      <c r="O26" s="5">
        <v>48</v>
      </c>
      <c r="P26" s="4">
        <f t="shared" si="2"/>
        <v>1.4212494559279426E-2</v>
      </c>
      <c r="Q26" s="10">
        <f>100*(C26-O26)/C26</f>
        <v>99.985787505440726</v>
      </c>
      <c r="R26" s="7">
        <v>337683</v>
      </c>
      <c r="S26" s="7">
        <v>1317585375</v>
      </c>
      <c r="T26" s="11">
        <f t="shared" si="1"/>
        <v>2.8037196944568499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4" workbookViewId="0">
      <selection sqref="A1:N26"/>
    </sheetView>
  </sheetViews>
  <sheetFormatPr defaultColWidth="8.85546875" defaultRowHeight="15" x14ac:dyDescent="0.25"/>
  <cols>
    <col min="1" max="1" width="8.85546875" style="5"/>
    <col min="2" max="2" width="10.42578125" style="5" customWidth="1"/>
    <col min="3" max="3" width="12.140625" style="5" customWidth="1"/>
    <col min="4" max="4" width="13" style="5" customWidth="1"/>
    <col min="5" max="5" width="9.7109375" style="5" customWidth="1"/>
    <col min="6" max="6" width="10.140625" style="5" customWidth="1"/>
    <col min="7" max="7" width="8.85546875" style="5"/>
    <col min="8" max="9" width="11.28515625" style="5" customWidth="1"/>
    <col min="10" max="14" width="9.85546875" style="5" customWidth="1"/>
    <col min="15" max="16384" width="8.85546875" style="5"/>
  </cols>
  <sheetData>
    <row r="1" spans="1:14" ht="57.6" x14ac:dyDescent="0.3">
      <c r="A1" s="3" t="s">
        <v>1</v>
      </c>
      <c r="B1" s="3" t="s">
        <v>2</v>
      </c>
      <c r="C1" s="3" t="s">
        <v>12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</row>
    <row r="2" spans="1:14" ht="14.45" x14ac:dyDescent="0.3">
      <c r="A2" s="2" t="s">
        <v>0</v>
      </c>
      <c r="B2" s="2" t="s">
        <v>3</v>
      </c>
      <c r="C2" s="5">
        <v>60072</v>
      </c>
      <c r="D2" s="5">
        <v>522503100</v>
      </c>
      <c r="E2" s="1">
        <v>8697.94746304</v>
      </c>
      <c r="F2" s="1">
        <v>149255.53528800001</v>
      </c>
      <c r="G2" s="7">
        <v>225</v>
      </c>
      <c r="H2" s="7">
        <v>17012025</v>
      </c>
      <c r="I2" s="7">
        <v>17011800</v>
      </c>
      <c r="J2" s="4">
        <v>0.18859953199999999</v>
      </c>
      <c r="K2" s="4">
        <v>7.2330131000000006E-2</v>
      </c>
      <c r="L2" s="4">
        <v>5.4920000000000004E-3</v>
      </c>
      <c r="M2" s="4">
        <v>0.26666699999999999</v>
      </c>
      <c r="N2" s="4">
        <v>0.26117499999999999</v>
      </c>
    </row>
    <row r="3" spans="1:14" ht="14.45" x14ac:dyDescent="0.3">
      <c r="A3" s="2" t="s">
        <v>0</v>
      </c>
      <c r="B3" s="2">
        <v>2025</v>
      </c>
      <c r="C3" s="5">
        <v>75232</v>
      </c>
      <c r="D3" s="5">
        <v>506061675</v>
      </c>
      <c r="E3" s="1">
        <v>6726.6811330299997</v>
      </c>
      <c r="F3" s="1">
        <v>115519.139024</v>
      </c>
      <c r="G3" s="7">
        <v>225</v>
      </c>
      <c r="H3" s="7">
        <v>10911150</v>
      </c>
      <c r="I3" s="7">
        <v>10910925</v>
      </c>
      <c r="J3" s="4">
        <v>0.19307134100000001</v>
      </c>
      <c r="K3" s="4">
        <v>7.1149986999999998E-2</v>
      </c>
      <c r="L3" s="4">
        <v>5.4780000000000002E-3</v>
      </c>
      <c r="M3" s="4">
        <v>0.26666699999999999</v>
      </c>
      <c r="N3" s="4">
        <v>0.261189</v>
      </c>
    </row>
    <row r="4" spans="1:14" ht="14.45" x14ac:dyDescent="0.3">
      <c r="A4" s="2" t="s">
        <v>0</v>
      </c>
      <c r="B4" s="2">
        <v>2050</v>
      </c>
      <c r="C4" s="7">
        <v>91132</v>
      </c>
      <c r="D4" s="7">
        <v>611911125</v>
      </c>
      <c r="E4" s="1">
        <v>6714.5582781000003</v>
      </c>
      <c r="F4" s="1">
        <v>126190.864036</v>
      </c>
      <c r="G4" s="7">
        <v>225</v>
      </c>
      <c r="H4" s="7">
        <v>11941650</v>
      </c>
      <c r="I4" s="7">
        <v>11941425</v>
      </c>
      <c r="J4" s="4">
        <v>0.189971953</v>
      </c>
      <c r="K4" s="4">
        <v>7.0696801000000004E-2</v>
      </c>
      <c r="L4" s="4">
        <v>5.5779999999999996E-3</v>
      </c>
      <c r="M4" s="4">
        <v>0.26666699999999999</v>
      </c>
      <c r="N4" s="4">
        <v>0.26108900000000002</v>
      </c>
    </row>
    <row r="5" spans="1:14" ht="14.45" x14ac:dyDescent="0.3">
      <c r="A5" s="2" t="s">
        <v>0</v>
      </c>
      <c r="B5" s="2">
        <v>2075</v>
      </c>
      <c r="C5" s="5">
        <v>106217</v>
      </c>
      <c r="D5" s="5">
        <v>763668000</v>
      </c>
      <c r="E5" s="1">
        <v>7189.6965645800001</v>
      </c>
      <c r="F5" s="1">
        <v>149075.99463</v>
      </c>
      <c r="G5" s="7">
        <v>225</v>
      </c>
      <c r="H5" s="7">
        <v>22676400</v>
      </c>
      <c r="I5" s="7">
        <v>22676175</v>
      </c>
      <c r="J5" s="4">
        <v>0.18174263600000001</v>
      </c>
      <c r="K5" s="4">
        <v>7.1961476999999996E-2</v>
      </c>
      <c r="L5" s="4">
        <v>7.7089999999999997E-3</v>
      </c>
      <c r="M5" s="4">
        <v>0.26666699999999999</v>
      </c>
      <c r="N5" s="4">
        <v>0.25895800000000002</v>
      </c>
    </row>
    <row r="6" spans="1:14" ht="14.45" x14ac:dyDescent="0.3">
      <c r="A6" s="2" t="s">
        <v>0</v>
      </c>
      <c r="B6" s="2">
        <v>2100</v>
      </c>
      <c r="C6" s="5">
        <v>128359</v>
      </c>
      <c r="D6" s="5">
        <v>933684300</v>
      </c>
      <c r="E6" s="1">
        <v>7274.0072764699999</v>
      </c>
      <c r="F6" s="1">
        <v>206183.99848499999</v>
      </c>
      <c r="G6" s="7">
        <v>225</v>
      </c>
      <c r="H6" s="7">
        <v>47194650</v>
      </c>
      <c r="I6" s="7">
        <v>47194425</v>
      </c>
      <c r="J6" s="4">
        <v>0.17847902700000001</v>
      </c>
      <c r="K6" s="4">
        <v>7.1408746999999995E-2</v>
      </c>
      <c r="L6" s="4">
        <v>7.2750000000000002E-3</v>
      </c>
      <c r="M6" s="4">
        <v>0.26666699999999999</v>
      </c>
      <c r="N6" s="4">
        <v>0.25939200000000001</v>
      </c>
    </row>
    <row r="7" spans="1:14" ht="14.45" x14ac:dyDescent="0.3">
      <c r="A7" s="2" t="s">
        <v>4</v>
      </c>
      <c r="B7" s="2" t="s">
        <v>3</v>
      </c>
      <c r="C7" s="5">
        <v>62052</v>
      </c>
      <c r="D7" s="5">
        <v>524740275</v>
      </c>
      <c r="E7" s="1">
        <v>8456.4603074799998</v>
      </c>
      <c r="F7" s="1">
        <v>146288.21248300001</v>
      </c>
      <c r="G7" s="7">
        <v>225</v>
      </c>
      <c r="H7" s="7">
        <v>17062200</v>
      </c>
      <c r="I7" s="7">
        <v>17061975</v>
      </c>
      <c r="J7" s="4">
        <v>0.189767144</v>
      </c>
      <c r="K7" s="4">
        <v>7.2180438E-2</v>
      </c>
      <c r="L7" s="4">
        <v>5.4920000000000004E-3</v>
      </c>
      <c r="M7" s="4">
        <v>0.26666699999999999</v>
      </c>
      <c r="N7" s="4">
        <v>0.26117499999999999</v>
      </c>
    </row>
    <row r="8" spans="1:14" ht="14.45" x14ac:dyDescent="0.3">
      <c r="A8" s="2" t="s">
        <v>4</v>
      </c>
      <c r="B8" s="2">
        <v>2025</v>
      </c>
      <c r="C8" s="5">
        <v>84149</v>
      </c>
      <c r="D8" s="5">
        <v>535344975</v>
      </c>
      <c r="E8" s="1">
        <v>6361.8697191900001</v>
      </c>
      <c r="F8" s="1">
        <v>109211.588468</v>
      </c>
      <c r="G8" s="7">
        <v>225</v>
      </c>
      <c r="H8" s="7">
        <v>10771875</v>
      </c>
      <c r="I8" s="7">
        <v>10771650</v>
      </c>
      <c r="J8" s="4">
        <v>0.190607682</v>
      </c>
      <c r="K8" s="4">
        <v>7.0805399000000005E-2</v>
      </c>
      <c r="L8" s="4">
        <v>5.4549999999999998E-3</v>
      </c>
      <c r="M8" s="4">
        <v>0.26666699999999999</v>
      </c>
      <c r="N8" s="4">
        <v>0.261212</v>
      </c>
    </row>
    <row r="9" spans="1:14" ht="14.45" x14ac:dyDescent="0.3">
      <c r="A9" s="2" t="s">
        <v>4</v>
      </c>
      <c r="B9" s="2">
        <v>2050</v>
      </c>
      <c r="C9" s="5">
        <v>117584</v>
      </c>
      <c r="D9" s="5">
        <v>824630400</v>
      </c>
      <c r="E9" s="1">
        <v>7013.1174309400003</v>
      </c>
      <c r="F9" s="1">
        <v>180663.951734</v>
      </c>
      <c r="G9" s="7">
        <v>225</v>
      </c>
      <c r="H9" s="7">
        <v>45746550</v>
      </c>
      <c r="I9" s="7">
        <v>45746325</v>
      </c>
      <c r="J9" s="4">
        <v>0.189262759</v>
      </c>
      <c r="K9" s="4">
        <v>7.1515240999999993E-2</v>
      </c>
      <c r="L9" s="4">
        <v>5.5539999999999999E-3</v>
      </c>
      <c r="M9" s="4">
        <v>0.26666699999999999</v>
      </c>
      <c r="N9" s="4">
        <v>0.26111299999999998</v>
      </c>
    </row>
    <row r="10" spans="1:14" ht="14.45" x14ac:dyDescent="0.3">
      <c r="A10" s="2" t="s">
        <v>4</v>
      </c>
      <c r="B10" s="2">
        <v>2075</v>
      </c>
      <c r="C10" s="5">
        <v>321590</v>
      </c>
      <c r="D10" s="5">
        <v>1368646650</v>
      </c>
      <c r="E10" s="1">
        <v>4255.8744053</v>
      </c>
      <c r="F10" s="1">
        <v>98890.847283800002</v>
      </c>
      <c r="G10" s="7">
        <v>225</v>
      </c>
      <c r="H10" s="7">
        <v>23336325</v>
      </c>
      <c r="I10" s="7">
        <v>23336100</v>
      </c>
      <c r="J10" s="4">
        <v>0.19848391300000001</v>
      </c>
      <c r="K10" s="4">
        <v>6.9202998000000002E-2</v>
      </c>
      <c r="L10" s="4">
        <v>2.398E-3</v>
      </c>
      <c r="M10" s="4">
        <v>0.26666699999999999</v>
      </c>
      <c r="N10" s="4">
        <v>0.26426899999999998</v>
      </c>
    </row>
    <row r="11" spans="1:14" ht="14.45" x14ac:dyDescent="0.3">
      <c r="A11" s="2" t="s">
        <v>4</v>
      </c>
      <c r="B11" s="2">
        <v>2100</v>
      </c>
      <c r="C11" s="5">
        <v>188822</v>
      </c>
      <c r="D11" s="5">
        <v>663922575</v>
      </c>
      <c r="E11" s="1">
        <v>3516.12934404</v>
      </c>
      <c r="F11" s="1">
        <v>67419.312724300005</v>
      </c>
      <c r="G11" s="7">
        <v>225</v>
      </c>
      <c r="H11" s="7">
        <v>15434775</v>
      </c>
      <c r="I11" s="7">
        <v>15434550</v>
      </c>
      <c r="J11" s="4">
        <v>0.198257817</v>
      </c>
      <c r="K11" s="4">
        <v>6.8554512999999997E-2</v>
      </c>
      <c r="L11" s="4">
        <v>4.2119999999999996E-3</v>
      </c>
      <c r="M11" s="4">
        <v>0.26666699999999999</v>
      </c>
      <c r="N11" s="4">
        <v>0.26245499999999999</v>
      </c>
    </row>
    <row r="12" spans="1:14" ht="14.45" x14ac:dyDescent="0.3">
      <c r="A12" s="2" t="s">
        <v>5</v>
      </c>
      <c r="B12" s="2" t="s">
        <v>3</v>
      </c>
      <c r="C12" s="5">
        <v>62771</v>
      </c>
      <c r="D12" s="5">
        <v>525183300</v>
      </c>
      <c r="E12" s="1">
        <v>8366.6549839899999</v>
      </c>
      <c r="F12" s="1">
        <v>145385.18333100001</v>
      </c>
      <c r="G12" s="7">
        <v>225</v>
      </c>
      <c r="H12" s="7">
        <v>17065800</v>
      </c>
      <c r="I12" s="7">
        <v>17065575</v>
      </c>
      <c r="J12" s="4">
        <v>0.19021424200000001</v>
      </c>
      <c r="K12" s="4">
        <v>7.2142812000000001E-2</v>
      </c>
      <c r="L12" s="4">
        <v>5.4920000000000004E-3</v>
      </c>
      <c r="M12" s="4">
        <v>0.26666699999999999</v>
      </c>
      <c r="N12" s="4">
        <v>0.26117499999999999</v>
      </c>
    </row>
    <row r="13" spans="1:14" ht="14.45" x14ac:dyDescent="0.3">
      <c r="A13" s="2" t="s">
        <v>5</v>
      </c>
      <c r="B13" s="2">
        <v>2025</v>
      </c>
      <c r="C13" s="5">
        <v>91821</v>
      </c>
      <c r="D13" s="5">
        <v>565524450</v>
      </c>
      <c r="E13" s="1">
        <v>6158.9881399699998</v>
      </c>
      <c r="F13" s="1">
        <v>108939.153408</v>
      </c>
      <c r="G13" s="7">
        <v>225</v>
      </c>
      <c r="H13" s="7">
        <v>10631475</v>
      </c>
      <c r="I13" s="7">
        <v>10631250</v>
      </c>
      <c r="J13" s="4">
        <v>0.19108433</v>
      </c>
      <c r="K13" s="4">
        <v>7.0433869999999996E-2</v>
      </c>
      <c r="L13" s="4">
        <v>5.5779999999999996E-3</v>
      </c>
      <c r="M13" s="4">
        <v>0.26666699999999999</v>
      </c>
      <c r="N13" s="4">
        <v>0.26108900000000002</v>
      </c>
    </row>
    <row r="14" spans="1:14" ht="14.45" x14ac:dyDescent="0.3">
      <c r="A14" s="2" t="s">
        <v>5</v>
      </c>
      <c r="B14" s="2">
        <v>2050</v>
      </c>
      <c r="C14" s="5">
        <v>133996</v>
      </c>
      <c r="D14" s="5">
        <v>858162600</v>
      </c>
      <c r="E14" s="1">
        <v>6404.3896832700002</v>
      </c>
      <c r="F14" s="1">
        <v>174554.67971200001</v>
      </c>
      <c r="G14" s="7">
        <v>225</v>
      </c>
      <c r="H14" s="7">
        <v>48069000</v>
      </c>
      <c r="I14" s="7">
        <v>48068775</v>
      </c>
      <c r="J14" s="4">
        <v>0.19421567100000001</v>
      </c>
      <c r="K14" s="4">
        <v>7.0546846999999996E-2</v>
      </c>
      <c r="L14" s="4">
        <v>6.0730000000000003E-3</v>
      </c>
      <c r="M14" s="4">
        <v>0.26666699999999999</v>
      </c>
      <c r="N14" s="4">
        <v>0.26059399999999999</v>
      </c>
    </row>
    <row r="15" spans="1:14" ht="14.45" x14ac:dyDescent="0.3">
      <c r="A15" s="2" t="s">
        <v>5</v>
      </c>
      <c r="B15" s="2">
        <v>2075</v>
      </c>
      <c r="C15" s="5">
        <v>176296</v>
      </c>
      <c r="D15" s="5">
        <v>808088625</v>
      </c>
      <c r="E15" s="1">
        <v>4583.7036858499996</v>
      </c>
      <c r="F15" s="1">
        <v>114172.178</v>
      </c>
      <c r="G15" s="7">
        <v>225</v>
      </c>
      <c r="H15" s="7">
        <v>17752725</v>
      </c>
      <c r="I15" s="7">
        <v>17752500</v>
      </c>
      <c r="J15" s="4">
        <v>0.198560657</v>
      </c>
      <c r="K15" s="4">
        <v>6.9258722999999994E-2</v>
      </c>
      <c r="L15" s="4">
        <v>3.9420000000000002E-3</v>
      </c>
      <c r="M15" s="4">
        <v>0.26666699999999999</v>
      </c>
      <c r="N15" s="4">
        <v>0.26272499999999999</v>
      </c>
    </row>
    <row r="16" spans="1:14" ht="14.45" x14ac:dyDescent="0.3">
      <c r="A16" s="2" t="s">
        <v>5</v>
      </c>
      <c r="B16" s="2">
        <v>2100</v>
      </c>
      <c r="C16" s="5">
        <v>185763</v>
      </c>
      <c r="D16" s="5">
        <v>616608900</v>
      </c>
      <c r="E16" s="1">
        <v>3319.3310831499998</v>
      </c>
      <c r="F16" s="1">
        <v>70258.627517100002</v>
      </c>
      <c r="G16" s="7">
        <v>225</v>
      </c>
      <c r="H16" s="7">
        <v>17446500</v>
      </c>
      <c r="I16" s="7">
        <v>17446275</v>
      </c>
      <c r="J16" s="4">
        <v>0.20056132900000001</v>
      </c>
      <c r="K16" s="4">
        <v>6.8144573999999999E-2</v>
      </c>
      <c r="L16" s="4">
        <v>4.594E-3</v>
      </c>
      <c r="M16" s="4">
        <v>0.26666699999999999</v>
      </c>
      <c r="N16" s="4">
        <v>0.262073</v>
      </c>
    </row>
    <row r="17" spans="1:14" ht="14.45" x14ac:dyDescent="0.3">
      <c r="A17" s="2" t="s">
        <v>6</v>
      </c>
      <c r="B17" s="2" t="s">
        <v>3</v>
      </c>
      <c r="C17" s="5">
        <v>64330</v>
      </c>
      <c r="D17" s="5">
        <v>526958100</v>
      </c>
      <c r="E17" s="1">
        <v>8191.4829783900004</v>
      </c>
      <c r="F17" s="1">
        <v>143688.066903</v>
      </c>
      <c r="G17" s="7">
        <v>225</v>
      </c>
      <c r="H17" s="7">
        <v>17073225</v>
      </c>
      <c r="I17" s="7">
        <v>17073000</v>
      </c>
      <c r="J17" s="4">
        <v>0.19092547900000001</v>
      </c>
      <c r="K17" s="4">
        <v>7.1979017000000006E-2</v>
      </c>
      <c r="L17" s="4">
        <v>5.4920000000000004E-3</v>
      </c>
      <c r="M17" s="4">
        <v>0.26666699999999999</v>
      </c>
      <c r="N17" s="4">
        <v>0.26117499999999999</v>
      </c>
    </row>
    <row r="18" spans="1:14" ht="14.45" x14ac:dyDescent="0.3">
      <c r="A18" s="2" t="s">
        <v>6</v>
      </c>
      <c r="B18" s="2">
        <v>2025</v>
      </c>
      <c r="C18" s="5">
        <v>96647</v>
      </c>
      <c r="D18" s="5">
        <v>590668425</v>
      </c>
      <c r="E18" s="1">
        <v>6111.6064130300001</v>
      </c>
      <c r="F18" s="1">
        <v>108380.301601</v>
      </c>
      <c r="G18" s="7">
        <v>225</v>
      </c>
      <c r="H18" s="7">
        <v>10611675</v>
      </c>
      <c r="I18" s="7">
        <v>10611450</v>
      </c>
      <c r="J18" s="4">
        <v>0.190016607</v>
      </c>
      <c r="K18" s="4">
        <v>7.0675975000000002E-2</v>
      </c>
      <c r="L18" s="4">
        <v>6.3800000000000003E-3</v>
      </c>
      <c r="M18" s="4">
        <v>0.26666699999999999</v>
      </c>
      <c r="N18" s="4">
        <v>0.26028699999999999</v>
      </c>
    </row>
    <row r="19" spans="1:14" ht="14.45" x14ac:dyDescent="0.3">
      <c r="A19" s="2" t="s">
        <v>6</v>
      </c>
      <c r="B19" s="2">
        <v>2050</v>
      </c>
      <c r="C19" s="5">
        <v>149740</v>
      </c>
      <c r="D19" s="5">
        <v>893661300</v>
      </c>
      <c r="E19" s="1">
        <v>5968.0866835799998</v>
      </c>
      <c r="F19" s="1">
        <v>179081.625569</v>
      </c>
      <c r="G19" s="7">
        <v>225</v>
      </c>
      <c r="H19" s="7">
        <v>50494275</v>
      </c>
      <c r="I19" s="7">
        <v>50494050</v>
      </c>
      <c r="J19" s="4">
        <v>0.199051111</v>
      </c>
      <c r="K19" s="4">
        <v>6.9565549000000004E-2</v>
      </c>
      <c r="L19" s="4">
        <v>4.4619999999999998E-3</v>
      </c>
      <c r="M19" s="4">
        <v>0.26666699999999999</v>
      </c>
      <c r="N19" s="4">
        <v>0.26220500000000002</v>
      </c>
    </row>
    <row r="20" spans="1:14" ht="14.45" x14ac:dyDescent="0.3">
      <c r="A20" s="2" t="s">
        <v>6</v>
      </c>
      <c r="B20" s="2">
        <v>2075</v>
      </c>
      <c r="C20" s="5">
        <v>182449</v>
      </c>
      <c r="D20" s="5">
        <v>800102925</v>
      </c>
      <c r="E20" s="1">
        <v>4385.3511118200004</v>
      </c>
      <c r="F20" s="1">
        <v>143223.04184799999</v>
      </c>
      <c r="G20" s="7">
        <v>225</v>
      </c>
      <c r="H20" s="7">
        <v>27387450</v>
      </c>
      <c r="I20" s="7">
        <v>27387225</v>
      </c>
      <c r="J20" s="4">
        <v>0.20176941400000001</v>
      </c>
      <c r="K20" s="4">
        <v>6.8058285999999996E-2</v>
      </c>
      <c r="L20" s="4">
        <v>3.9039999999999999E-3</v>
      </c>
      <c r="M20" s="4">
        <v>0.26666699999999999</v>
      </c>
      <c r="N20" s="4">
        <v>0.26276300000000002</v>
      </c>
    </row>
    <row r="21" spans="1:14" ht="14.45" x14ac:dyDescent="0.3">
      <c r="A21" s="2" t="s">
        <v>6</v>
      </c>
      <c r="B21" s="2">
        <v>2100</v>
      </c>
      <c r="C21" s="5">
        <v>171412</v>
      </c>
      <c r="D21" s="5">
        <v>731722725</v>
      </c>
      <c r="E21" s="1">
        <v>4268.7952126999999</v>
      </c>
      <c r="F21" s="1">
        <v>141447.563609</v>
      </c>
      <c r="G21" s="7">
        <v>225</v>
      </c>
      <c r="H21" s="7">
        <v>42205050</v>
      </c>
      <c r="I21" s="7">
        <v>42204825</v>
      </c>
      <c r="J21" s="4">
        <v>0.20157783000000001</v>
      </c>
      <c r="K21" s="4">
        <v>6.7880415999999999E-2</v>
      </c>
      <c r="L21" s="4">
        <v>4.3790000000000001E-3</v>
      </c>
      <c r="M21" s="4">
        <v>0.26666699999999999</v>
      </c>
      <c r="N21" s="4">
        <v>0.26228800000000002</v>
      </c>
    </row>
    <row r="22" spans="1:14" ht="14.45" x14ac:dyDescent="0.3">
      <c r="A22" s="2" t="s">
        <v>7</v>
      </c>
      <c r="B22" s="2" t="s">
        <v>3</v>
      </c>
      <c r="C22" s="5">
        <v>66626</v>
      </c>
      <c r="D22" s="5">
        <v>528355575</v>
      </c>
      <c r="E22" s="1">
        <v>7930.1710293300002</v>
      </c>
      <c r="F22" s="1">
        <v>141199.60300500001</v>
      </c>
      <c r="G22" s="7">
        <v>225</v>
      </c>
      <c r="H22" s="7">
        <v>17084250</v>
      </c>
      <c r="I22" s="7">
        <v>17084025</v>
      </c>
      <c r="J22" s="4">
        <v>0.19211214500000001</v>
      </c>
      <c r="K22" s="4">
        <v>7.1686789000000001E-2</v>
      </c>
      <c r="L22" s="4">
        <v>5.4920000000000004E-3</v>
      </c>
      <c r="M22" s="4">
        <v>0.26666699999999999</v>
      </c>
      <c r="N22" s="4">
        <v>0.26117499999999999</v>
      </c>
    </row>
    <row r="23" spans="1:14" ht="14.45" x14ac:dyDescent="0.3">
      <c r="A23" s="2" t="s">
        <v>7</v>
      </c>
      <c r="B23" s="2">
        <v>2025</v>
      </c>
      <c r="C23" s="5">
        <v>106313</v>
      </c>
      <c r="D23" s="5">
        <v>661561650</v>
      </c>
      <c r="E23" s="1">
        <v>6222.7728499799996</v>
      </c>
      <c r="F23" s="1">
        <v>116411.678348</v>
      </c>
      <c r="G23" s="7">
        <v>225</v>
      </c>
      <c r="H23" s="7">
        <v>17114850</v>
      </c>
      <c r="I23" s="7">
        <v>17114625</v>
      </c>
      <c r="J23" s="4">
        <v>0.19026567599999999</v>
      </c>
      <c r="K23" s="4">
        <v>7.0810334000000003E-2</v>
      </c>
      <c r="L23" s="4">
        <v>5.4730000000000004E-3</v>
      </c>
      <c r="M23" s="4">
        <v>0.26666699999999999</v>
      </c>
      <c r="N23" s="4">
        <v>0.26119399999999998</v>
      </c>
    </row>
    <row r="24" spans="1:14" ht="14.45" x14ac:dyDescent="0.3">
      <c r="A24" s="2" t="s">
        <v>7</v>
      </c>
      <c r="B24" s="2">
        <v>2050</v>
      </c>
      <c r="C24" s="5">
        <v>165505</v>
      </c>
      <c r="D24" s="5">
        <v>923969700</v>
      </c>
      <c r="E24" s="1">
        <v>5582.7298268900004</v>
      </c>
      <c r="F24" s="1">
        <v>167186.60435000001</v>
      </c>
      <c r="G24" s="7">
        <v>225</v>
      </c>
      <c r="H24" s="7">
        <v>39761100</v>
      </c>
      <c r="I24" s="7">
        <v>39760875</v>
      </c>
      <c r="J24" s="4">
        <v>0.202173986</v>
      </c>
      <c r="K24" s="4">
        <v>6.8670645000000002E-2</v>
      </c>
      <c r="L24" s="4">
        <v>4.2090000000000001E-3</v>
      </c>
      <c r="M24" s="4">
        <v>0.26666699999999999</v>
      </c>
      <c r="N24" s="4">
        <v>0.26245800000000002</v>
      </c>
    </row>
    <row r="25" spans="1:14" ht="14.45" x14ac:dyDescent="0.3">
      <c r="A25" s="2" t="s">
        <v>7</v>
      </c>
      <c r="B25" s="2">
        <v>2075</v>
      </c>
      <c r="C25" s="5">
        <v>146006</v>
      </c>
      <c r="D25" s="5">
        <v>924967800</v>
      </c>
      <c r="E25" s="1">
        <v>6335.1355423699997</v>
      </c>
      <c r="F25" s="1">
        <v>230110.29391800001</v>
      </c>
      <c r="G25" s="7">
        <v>225</v>
      </c>
      <c r="H25" s="7">
        <v>48782700</v>
      </c>
      <c r="I25" s="7">
        <v>48782475</v>
      </c>
      <c r="J25" s="4">
        <v>0.19863650799999999</v>
      </c>
      <c r="K25" s="4">
        <v>6.9499517999999996E-2</v>
      </c>
      <c r="L25" s="4">
        <v>3.555E-3</v>
      </c>
      <c r="M25" s="4">
        <v>0.26666699999999999</v>
      </c>
      <c r="N25" s="4">
        <v>0.26311200000000001</v>
      </c>
    </row>
    <row r="26" spans="1:14" ht="14.45" x14ac:dyDescent="0.3">
      <c r="A26" s="2" t="s">
        <v>7</v>
      </c>
      <c r="B26" s="2">
        <v>2100</v>
      </c>
      <c r="C26" s="5">
        <v>161326</v>
      </c>
      <c r="D26" s="5">
        <v>1132211025</v>
      </c>
      <c r="E26" s="1">
        <v>7018.1559389100003</v>
      </c>
      <c r="F26" s="1">
        <v>320101.44933500001</v>
      </c>
      <c r="G26" s="7">
        <v>225</v>
      </c>
      <c r="H26" s="7">
        <v>100716300</v>
      </c>
      <c r="I26" s="7">
        <v>100716075</v>
      </c>
      <c r="J26" s="4">
        <v>0.20119886200000001</v>
      </c>
      <c r="K26" s="4">
        <v>6.9019874999999994E-2</v>
      </c>
      <c r="L26" s="4">
        <v>2.8879999999999999E-3</v>
      </c>
      <c r="M26" s="4">
        <v>0.26666699999999999</v>
      </c>
      <c r="N26" s="4">
        <v>0.26377899999999999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T26" sqref="A2:T26"/>
    </sheetView>
  </sheetViews>
  <sheetFormatPr defaultColWidth="8.85546875" defaultRowHeight="15" x14ac:dyDescent="0.25"/>
  <cols>
    <col min="1" max="1" width="8.85546875" style="5"/>
    <col min="2" max="2" width="10.85546875" style="5" customWidth="1"/>
    <col min="3" max="3" width="11.42578125" style="5" customWidth="1"/>
    <col min="4" max="4" width="14" style="5" customWidth="1"/>
    <col min="5" max="5" width="10.42578125" style="5" customWidth="1"/>
    <col min="6" max="6" width="12.7109375" style="5" customWidth="1"/>
    <col min="7" max="7" width="8.85546875" style="5"/>
    <col min="8" max="9" width="13.7109375" style="5" customWidth="1"/>
    <col min="10" max="14" width="10.42578125" style="5" customWidth="1"/>
    <col min="15" max="15" width="10.28515625" style="5" hidden="1" customWidth="1"/>
    <col min="16" max="16" width="10.5703125" style="5" hidden="1" customWidth="1"/>
    <col min="17" max="17" width="10.42578125" style="5" hidden="1" customWidth="1"/>
    <col min="18" max="18" width="8.85546875" style="5"/>
    <col min="19" max="19" width="12.7109375" style="5" customWidth="1"/>
    <col min="20" max="20" width="10.28515625" style="5" customWidth="1"/>
    <col min="21" max="16384" width="8.85546875" style="5"/>
  </cols>
  <sheetData>
    <row r="1" spans="1:20" ht="72" x14ac:dyDescent="0.3">
      <c r="A1" s="3" t="s">
        <v>1</v>
      </c>
      <c r="B1" s="3" t="s">
        <v>2</v>
      </c>
      <c r="C1" s="3" t="s">
        <v>12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22</v>
      </c>
      <c r="P1" s="3" t="s">
        <v>23</v>
      </c>
      <c r="Q1" s="3" t="s">
        <v>30</v>
      </c>
      <c r="R1" s="3" t="s">
        <v>33</v>
      </c>
      <c r="S1" s="3" t="s">
        <v>31</v>
      </c>
      <c r="T1" s="3" t="s">
        <v>32</v>
      </c>
    </row>
    <row r="2" spans="1:20" ht="14.45" x14ac:dyDescent="0.3">
      <c r="A2" s="2" t="s">
        <v>0</v>
      </c>
      <c r="B2" s="2" t="s">
        <v>3</v>
      </c>
      <c r="C2" s="5">
        <v>129200</v>
      </c>
      <c r="D2" s="5">
        <v>7718527800</v>
      </c>
      <c r="E2" s="1">
        <v>59740.927244600003</v>
      </c>
      <c r="F2" s="1">
        <v>9862270.2128999997</v>
      </c>
      <c r="G2" s="7">
        <v>225</v>
      </c>
      <c r="H2" s="7">
        <v>3006385200</v>
      </c>
      <c r="I2" s="7">
        <v>3006384975</v>
      </c>
      <c r="J2" s="4">
        <v>0.21279022549000001</v>
      </c>
      <c r="K2" s="4">
        <v>6.3565371189999997E-2</v>
      </c>
      <c r="L2" s="4">
        <v>6.69E-4</v>
      </c>
      <c r="M2" s="4">
        <v>0.26666699999999999</v>
      </c>
      <c r="N2" s="4">
        <v>0.26599800000000001</v>
      </c>
      <c r="O2" s="5">
        <v>32</v>
      </c>
      <c r="P2" s="4">
        <f t="shared" ref="P2:P26" si="0">100*O2/C2</f>
        <v>2.4767801857585141E-2</v>
      </c>
      <c r="Q2" s="10">
        <f>100*(C2-O2)/C2</f>
        <v>99.975232198142422</v>
      </c>
      <c r="R2" s="7">
        <v>129168</v>
      </c>
      <c r="S2" s="7">
        <v>309998475</v>
      </c>
      <c r="T2" s="11">
        <f>100*(S2/D2)</f>
        <v>4.0162901920234066</v>
      </c>
    </row>
    <row r="3" spans="1:20" ht="14.45" x14ac:dyDescent="0.3">
      <c r="A3" s="2" t="s">
        <v>0</v>
      </c>
      <c r="B3" s="2">
        <v>2025</v>
      </c>
      <c r="C3" s="5">
        <v>144752</v>
      </c>
      <c r="D3" s="5">
        <v>7813586250</v>
      </c>
      <c r="E3" s="1">
        <v>53979.124640800001</v>
      </c>
      <c r="F3" s="1">
        <v>9382301.2051599994</v>
      </c>
      <c r="G3" s="7">
        <v>225</v>
      </c>
      <c r="H3" s="7">
        <v>3023569350</v>
      </c>
      <c r="I3" s="7">
        <v>3023569125</v>
      </c>
      <c r="J3" s="4">
        <v>0.212048668454</v>
      </c>
      <c r="K3" s="4">
        <v>6.3563175544299994E-2</v>
      </c>
      <c r="L3" s="4">
        <v>6.7199999999999996E-4</v>
      </c>
      <c r="M3" s="4">
        <v>0.26666699999999999</v>
      </c>
      <c r="N3" s="4">
        <v>0.26599499999999998</v>
      </c>
      <c r="O3" s="5">
        <v>29</v>
      </c>
      <c r="P3" s="4">
        <f t="shared" si="0"/>
        <v>2.003426550237648E-2</v>
      </c>
      <c r="Q3" s="10">
        <f t="shared" ref="Q3:Q26" si="1">100*(C3-O3)/C3</f>
        <v>99.979965734497625</v>
      </c>
      <c r="R3" s="7">
        <v>144723</v>
      </c>
      <c r="S3" s="7">
        <v>347743350</v>
      </c>
      <c r="T3" s="11">
        <f t="shared" ref="T3:T26" si="2">100*(S3/D3)</f>
        <v>4.4504960830246159</v>
      </c>
    </row>
    <row r="4" spans="1:20" ht="14.45" x14ac:dyDescent="0.3">
      <c r="A4" s="2" t="s">
        <v>0</v>
      </c>
      <c r="B4" s="2">
        <v>2050</v>
      </c>
      <c r="C4" s="7">
        <v>179775</v>
      </c>
      <c r="D4" s="7">
        <v>7982420850</v>
      </c>
      <c r="E4" s="1">
        <v>44402.285356699998</v>
      </c>
      <c r="F4" s="1">
        <v>8569910.8219799995</v>
      </c>
      <c r="G4" s="7">
        <v>225</v>
      </c>
      <c r="H4" s="7">
        <v>3091625550</v>
      </c>
      <c r="I4" s="7">
        <v>3091625325</v>
      </c>
      <c r="J4" s="4">
        <v>0.21389297755</v>
      </c>
      <c r="K4" s="4">
        <v>6.2734456575100003E-2</v>
      </c>
      <c r="L4" s="4">
        <v>7.7899999999999996E-4</v>
      </c>
      <c r="M4" s="4">
        <v>0.26666699999999999</v>
      </c>
      <c r="N4" s="4">
        <v>0.26588800000000001</v>
      </c>
      <c r="O4" s="5">
        <v>31</v>
      </c>
      <c r="P4" s="4">
        <f t="shared" si="0"/>
        <v>1.7243776943401474E-2</v>
      </c>
      <c r="Q4" s="10">
        <f t="shared" si="1"/>
        <v>99.982756223056597</v>
      </c>
      <c r="R4" s="7">
        <v>179744</v>
      </c>
      <c r="S4" s="7">
        <v>391685400</v>
      </c>
      <c r="T4" s="11">
        <f t="shared" si="2"/>
        <v>4.9068497810410481</v>
      </c>
    </row>
    <row r="5" spans="1:20" ht="14.45" x14ac:dyDescent="0.3">
      <c r="A5" s="2" t="s">
        <v>0</v>
      </c>
      <c r="B5" s="2">
        <v>2075</v>
      </c>
      <c r="C5" s="5">
        <v>217972</v>
      </c>
      <c r="D5" s="5">
        <v>8205578550</v>
      </c>
      <c r="E5" s="1">
        <v>37645.103728900001</v>
      </c>
      <c r="F5" s="1">
        <v>8355929.3569799997</v>
      </c>
      <c r="G5" s="7">
        <v>225</v>
      </c>
      <c r="H5" s="7">
        <v>3401359200</v>
      </c>
      <c r="I5" s="7">
        <v>3401358975</v>
      </c>
      <c r="J5" s="4">
        <v>0.21555846506500001</v>
      </c>
      <c r="K5" s="4">
        <v>6.22130810747E-2</v>
      </c>
      <c r="L5" s="4">
        <v>1.108E-3</v>
      </c>
      <c r="M5" s="4">
        <v>0.26666699999999999</v>
      </c>
      <c r="N5" s="4">
        <v>0.26555899999999999</v>
      </c>
      <c r="O5" s="5">
        <v>31</v>
      </c>
      <c r="P5" s="4">
        <f t="shared" si="0"/>
        <v>1.4222010166443396E-2</v>
      </c>
      <c r="Q5" s="10">
        <f t="shared" si="1"/>
        <v>99.985777989833551</v>
      </c>
      <c r="R5" s="7">
        <v>217941</v>
      </c>
      <c r="S5" s="7">
        <v>458578800</v>
      </c>
      <c r="T5" s="11">
        <f t="shared" si="2"/>
        <v>5.5886223890940636</v>
      </c>
    </row>
    <row r="6" spans="1:20" ht="14.45" x14ac:dyDescent="0.3">
      <c r="A6" s="2" t="s">
        <v>0</v>
      </c>
      <c r="B6" s="2">
        <v>2100</v>
      </c>
      <c r="C6" s="5">
        <v>243768</v>
      </c>
      <c r="D6" s="5">
        <v>8710859475</v>
      </c>
      <c r="E6" s="1">
        <v>35734.220549899997</v>
      </c>
      <c r="F6" s="1">
        <v>8329152.3572899997</v>
      </c>
      <c r="G6" s="7">
        <v>225</v>
      </c>
      <c r="H6" s="7">
        <v>3534026175</v>
      </c>
      <c r="I6" s="7">
        <v>3534025950</v>
      </c>
      <c r="J6" s="4">
        <v>0.21690884531999999</v>
      </c>
      <c r="K6" s="4">
        <v>6.1407036999999998E-2</v>
      </c>
      <c r="L6" s="4">
        <v>1.0200000000000001E-3</v>
      </c>
      <c r="M6" s="4">
        <v>0.26666699999999999</v>
      </c>
      <c r="N6" s="4">
        <v>0.26564700000000002</v>
      </c>
      <c r="O6" s="5">
        <v>40</v>
      </c>
      <c r="P6" s="4">
        <f t="shared" si="0"/>
        <v>1.6409044665419578E-2</v>
      </c>
      <c r="Q6" s="10">
        <f t="shared" si="1"/>
        <v>99.983590955334577</v>
      </c>
      <c r="R6" s="7">
        <v>243728</v>
      </c>
      <c r="S6" s="7">
        <v>512451900</v>
      </c>
      <c r="T6" s="11">
        <f t="shared" si="2"/>
        <v>5.8829085863539312</v>
      </c>
    </row>
    <row r="7" spans="1:20" ht="14.45" x14ac:dyDescent="0.3">
      <c r="A7" s="2" t="s">
        <v>4</v>
      </c>
      <c r="B7" s="2" t="s">
        <v>3</v>
      </c>
      <c r="C7" s="5">
        <v>139706</v>
      </c>
      <c r="D7" s="5">
        <v>7732750275</v>
      </c>
      <c r="E7" s="1">
        <v>55350.165884100003</v>
      </c>
      <c r="F7" s="1">
        <v>9484609.0581</v>
      </c>
      <c r="G7" s="7">
        <v>225</v>
      </c>
      <c r="H7" s="7">
        <v>3006435600</v>
      </c>
      <c r="I7" s="7">
        <v>3006435375</v>
      </c>
      <c r="J7" s="4">
        <v>0.21397802024000001</v>
      </c>
      <c r="K7" s="4">
        <v>6.3019617819999998E-2</v>
      </c>
      <c r="L7" s="4">
        <v>6.69E-4</v>
      </c>
      <c r="M7" s="4">
        <v>0.26666699999999999</v>
      </c>
      <c r="N7" s="4">
        <v>0.26599800000000001</v>
      </c>
      <c r="O7" s="5">
        <v>32</v>
      </c>
      <c r="P7" s="4">
        <f t="shared" si="0"/>
        <v>2.2905243869268319E-2</v>
      </c>
      <c r="Q7" s="10">
        <f t="shared" si="1"/>
        <v>99.977094756130725</v>
      </c>
      <c r="R7" s="5">
        <v>139674</v>
      </c>
      <c r="S7" s="5">
        <v>321844725</v>
      </c>
      <c r="T7" s="11">
        <f t="shared" si="2"/>
        <v>4.1620990404995331</v>
      </c>
    </row>
    <row r="8" spans="1:20" ht="14.45" x14ac:dyDescent="0.3">
      <c r="A8" s="2" t="s">
        <v>4</v>
      </c>
      <c r="B8" s="2">
        <v>2025</v>
      </c>
      <c r="C8" s="5">
        <v>174870</v>
      </c>
      <c r="D8" s="5">
        <v>7904363175</v>
      </c>
      <c r="E8" s="1">
        <v>45201.3677303</v>
      </c>
      <c r="F8" s="1">
        <v>8593005.2293900009</v>
      </c>
      <c r="G8" s="7">
        <v>225</v>
      </c>
      <c r="H8" s="7">
        <v>3050483400</v>
      </c>
      <c r="I8" s="7">
        <v>3050483175</v>
      </c>
      <c r="J8" s="4">
        <v>0.21454877408</v>
      </c>
      <c r="K8" s="4">
        <v>6.2473075500000003E-2</v>
      </c>
      <c r="L8" s="4">
        <v>6.7400000000000001E-4</v>
      </c>
      <c r="M8" s="4">
        <v>0.26666699999999999</v>
      </c>
      <c r="N8" s="4">
        <v>0.26599299999999998</v>
      </c>
      <c r="O8" s="5">
        <v>31</v>
      </c>
      <c r="P8" s="4">
        <f t="shared" si="0"/>
        <v>1.772745468061989E-2</v>
      </c>
      <c r="Q8" s="10">
        <f t="shared" si="1"/>
        <v>99.982272545319375</v>
      </c>
      <c r="R8" s="5">
        <v>174839</v>
      </c>
      <c r="S8" s="5">
        <v>384090300</v>
      </c>
      <c r="T8" s="11">
        <f t="shared" si="2"/>
        <v>4.8592187820367956</v>
      </c>
    </row>
    <row r="9" spans="1:20" ht="14.45" x14ac:dyDescent="0.3">
      <c r="A9" s="2" t="s">
        <v>4</v>
      </c>
      <c r="B9" s="2">
        <v>2050</v>
      </c>
      <c r="C9" s="5">
        <v>240039</v>
      </c>
      <c r="D9" s="5">
        <v>8306169750</v>
      </c>
      <c r="E9" s="1">
        <v>34603.417569600002</v>
      </c>
      <c r="F9" s="1">
        <v>8084639.9461099999</v>
      </c>
      <c r="G9" s="7">
        <v>225</v>
      </c>
      <c r="H9" s="7">
        <v>3471591600</v>
      </c>
      <c r="I9" s="7">
        <v>3471591375</v>
      </c>
      <c r="J9" s="4">
        <v>0.21810092455999999</v>
      </c>
      <c r="K9" s="4">
        <v>6.0790393130000002E-2</v>
      </c>
      <c r="L9" s="4">
        <v>9.8299999999999993E-4</v>
      </c>
      <c r="M9" s="4">
        <v>0.26666699999999999</v>
      </c>
      <c r="N9" s="4">
        <v>0.26568399999999998</v>
      </c>
      <c r="O9" s="5">
        <v>32</v>
      </c>
      <c r="P9" s="4">
        <f t="shared" si="0"/>
        <v>1.3331167018692795E-2</v>
      </c>
      <c r="Q9" s="10">
        <f t="shared" si="1"/>
        <v>99.986668832981309</v>
      </c>
      <c r="R9" s="7">
        <v>240007</v>
      </c>
      <c r="S9" s="7">
        <v>484911225</v>
      </c>
      <c r="T9" s="11">
        <f t="shared" si="2"/>
        <v>5.8379643035828881</v>
      </c>
    </row>
    <row r="10" spans="1:20" ht="14.45" x14ac:dyDescent="0.3">
      <c r="A10" s="2" t="s">
        <v>4</v>
      </c>
      <c r="B10" s="2">
        <v>2075</v>
      </c>
      <c r="C10" s="5">
        <v>253358</v>
      </c>
      <c r="D10" s="5">
        <v>9369360900</v>
      </c>
      <c r="E10" s="1">
        <v>36980.718587900003</v>
      </c>
      <c r="F10" s="1">
        <v>8896437.69142</v>
      </c>
      <c r="G10" s="7">
        <v>225</v>
      </c>
      <c r="H10" s="7">
        <v>3906723825</v>
      </c>
      <c r="I10" s="7">
        <v>3906723600</v>
      </c>
      <c r="J10" s="4">
        <v>0.21765342281</v>
      </c>
      <c r="K10" s="4">
        <v>6.1381586340000002E-2</v>
      </c>
      <c r="L10" s="4">
        <v>9.9299999999999996E-4</v>
      </c>
      <c r="M10" s="4">
        <v>0.26666699999999999</v>
      </c>
      <c r="N10" s="4">
        <v>0.26567400000000002</v>
      </c>
      <c r="O10" s="5">
        <v>43</v>
      </c>
      <c r="P10" s="4">
        <f t="shared" si="0"/>
        <v>1.6972031670600494E-2</v>
      </c>
      <c r="Q10" s="10">
        <f t="shared" si="1"/>
        <v>99.983027968329395</v>
      </c>
      <c r="R10" s="7">
        <v>253315</v>
      </c>
      <c r="S10" s="7">
        <v>515822850</v>
      </c>
      <c r="T10" s="11">
        <f t="shared" si="2"/>
        <v>5.505421933314576</v>
      </c>
    </row>
    <row r="11" spans="1:20" ht="14.45" x14ac:dyDescent="0.3">
      <c r="A11" s="2" t="s">
        <v>4</v>
      </c>
      <c r="B11" s="2">
        <v>2100</v>
      </c>
      <c r="C11" s="5">
        <v>211052</v>
      </c>
      <c r="D11" s="5">
        <v>10506027375</v>
      </c>
      <c r="E11" s="1">
        <v>49779.331041600002</v>
      </c>
      <c r="F11" s="1">
        <v>12406912.5395</v>
      </c>
      <c r="G11" s="7">
        <v>225</v>
      </c>
      <c r="H11" s="7">
        <v>5232995775</v>
      </c>
      <c r="I11" s="7">
        <v>5232995550</v>
      </c>
      <c r="J11" s="4">
        <v>0.2101852968</v>
      </c>
      <c r="K11" s="4">
        <v>6.5065454509999995E-2</v>
      </c>
      <c r="L11" s="4">
        <v>1.4760000000000001E-3</v>
      </c>
      <c r="M11" s="4">
        <v>0.26666699999999999</v>
      </c>
      <c r="N11" s="4">
        <v>0.26519100000000001</v>
      </c>
      <c r="O11" s="5">
        <v>38</v>
      </c>
      <c r="P11" s="4">
        <f t="shared" si="0"/>
        <v>1.8005041411595247E-2</v>
      </c>
      <c r="Q11" s="10">
        <f t="shared" si="1"/>
        <v>99.981994958588402</v>
      </c>
      <c r="R11" s="7">
        <v>211014</v>
      </c>
      <c r="S11" s="7">
        <v>457149150</v>
      </c>
      <c r="T11" s="11">
        <f t="shared" si="2"/>
        <v>4.3513036248870423</v>
      </c>
    </row>
    <row r="12" spans="1:20" ht="14.45" x14ac:dyDescent="0.3">
      <c r="A12" s="2" t="s">
        <v>5</v>
      </c>
      <c r="B12" s="2" t="s">
        <v>3</v>
      </c>
      <c r="C12" s="5">
        <v>143518</v>
      </c>
      <c r="D12" s="5">
        <v>7738637400</v>
      </c>
      <c r="E12" s="1">
        <v>53921.023146899999</v>
      </c>
      <c r="F12" s="1">
        <v>9358022.6319399998</v>
      </c>
      <c r="G12" s="7">
        <v>225</v>
      </c>
      <c r="H12" s="7">
        <v>3006482400</v>
      </c>
      <c r="I12" s="7">
        <v>3006482175</v>
      </c>
      <c r="J12" s="4">
        <v>0.2143600511</v>
      </c>
      <c r="K12" s="4">
        <v>6.2826871170000007E-2</v>
      </c>
      <c r="L12" s="4">
        <v>6.69E-4</v>
      </c>
      <c r="M12" s="4">
        <v>0.26666699999999999</v>
      </c>
      <c r="N12" s="4">
        <v>0.26599800000000001</v>
      </c>
      <c r="O12" s="5">
        <v>32</v>
      </c>
      <c r="P12" s="4">
        <f t="shared" si="0"/>
        <v>2.2296854749926837E-2</v>
      </c>
      <c r="Q12" s="10">
        <f t="shared" si="1"/>
        <v>99.977703145250075</v>
      </c>
      <c r="R12" s="7">
        <v>143486</v>
      </c>
      <c r="S12" s="7">
        <v>326840400</v>
      </c>
      <c r="T12" s="11">
        <f t="shared" si="2"/>
        <v>4.2234877163258746</v>
      </c>
    </row>
    <row r="13" spans="1:20" ht="14.45" x14ac:dyDescent="0.3">
      <c r="A13" s="2" t="s">
        <v>5</v>
      </c>
      <c r="B13" s="2">
        <v>2025</v>
      </c>
      <c r="C13" s="5">
        <v>185360</v>
      </c>
      <c r="D13" s="5">
        <v>7943662125</v>
      </c>
      <c r="E13" s="1">
        <v>42855.320052900002</v>
      </c>
      <c r="F13" s="1">
        <v>8372499.04837</v>
      </c>
      <c r="G13" s="7">
        <v>225</v>
      </c>
      <c r="H13" s="7">
        <v>3063163500</v>
      </c>
      <c r="I13" s="7">
        <v>3063163275</v>
      </c>
      <c r="J13" s="4">
        <v>0.21501940963999999</v>
      </c>
      <c r="K13" s="4">
        <v>6.2137586609999997E-2</v>
      </c>
      <c r="L13" s="4">
        <v>6.7500000000000004E-4</v>
      </c>
      <c r="M13" s="4">
        <v>0.26666699999999999</v>
      </c>
      <c r="N13" s="4">
        <v>0.26599200000000001</v>
      </c>
      <c r="O13" s="5">
        <v>32</v>
      </c>
      <c r="P13" s="4">
        <f t="shared" si="0"/>
        <v>1.7263703064307294E-2</v>
      </c>
      <c r="Q13" s="10">
        <f t="shared" si="1"/>
        <v>99.982736296935698</v>
      </c>
      <c r="R13" s="7">
        <v>185328</v>
      </c>
      <c r="S13" s="7">
        <v>397836000</v>
      </c>
      <c r="T13" s="11">
        <f t="shared" si="2"/>
        <v>5.0082190523681165</v>
      </c>
    </row>
    <row r="14" spans="1:20" ht="14.45" x14ac:dyDescent="0.3">
      <c r="A14" s="2" t="s">
        <v>5</v>
      </c>
      <c r="B14" s="2">
        <v>2050</v>
      </c>
      <c r="C14" s="5">
        <v>249498</v>
      </c>
      <c r="D14" s="5">
        <v>8478974025</v>
      </c>
      <c r="E14" s="1">
        <v>33984.136245599999</v>
      </c>
      <c r="F14" s="1">
        <v>8159397.3240799997</v>
      </c>
      <c r="G14" s="7">
        <v>225</v>
      </c>
      <c r="H14" s="7">
        <v>3602701125</v>
      </c>
      <c r="I14" s="7">
        <v>3602700900</v>
      </c>
      <c r="J14" s="4">
        <v>0.21851310591000001</v>
      </c>
      <c r="K14" s="4">
        <v>6.0728246290000003E-2</v>
      </c>
      <c r="L14" s="4">
        <v>1.0009999999999999E-3</v>
      </c>
      <c r="M14" s="4">
        <v>0.26666699999999999</v>
      </c>
      <c r="N14" s="4">
        <v>0.26566600000000001</v>
      </c>
      <c r="O14" s="5">
        <v>33</v>
      </c>
      <c r="P14" s="4">
        <f t="shared" si="0"/>
        <v>1.3226558930332108E-2</v>
      </c>
      <c r="Q14" s="10">
        <f t="shared" si="1"/>
        <v>99.986773441069673</v>
      </c>
      <c r="R14" s="7">
        <v>249465</v>
      </c>
      <c r="S14" s="7">
        <v>500484825</v>
      </c>
      <c r="T14" s="11">
        <f t="shared" si="2"/>
        <v>5.9026578395491667</v>
      </c>
    </row>
    <row r="15" spans="1:20" ht="14.45" x14ac:dyDescent="0.3">
      <c r="A15" s="2" t="s">
        <v>5</v>
      </c>
      <c r="B15" s="2">
        <v>2075</v>
      </c>
      <c r="C15" s="5">
        <v>187163</v>
      </c>
      <c r="D15" s="5">
        <v>10132816050</v>
      </c>
      <c r="E15" s="1">
        <v>54138.991413900003</v>
      </c>
      <c r="F15" s="1">
        <v>12919128.4739</v>
      </c>
      <c r="G15" s="7">
        <v>225</v>
      </c>
      <c r="H15" s="7">
        <v>5135631975</v>
      </c>
      <c r="I15" s="7">
        <v>5135631750</v>
      </c>
      <c r="J15" s="4">
        <v>0.21157983262999999</v>
      </c>
      <c r="K15" s="4">
        <v>6.4651732980000001E-2</v>
      </c>
      <c r="L15" s="4">
        <v>1.026E-3</v>
      </c>
      <c r="M15" s="4">
        <v>0.26666699999999999</v>
      </c>
      <c r="N15" s="4">
        <v>0.26564100000000002</v>
      </c>
      <c r="O15" s="5">
        <v>36</v>
      </c>
      <c r="P15" s="4">
        <f t="shared" si="0"/>
        <v>1.923457093549473E-2</v>
      </c>
      <c r="Q15" s="10">
        <f t="shared" si="1"/>
        <v>99.980765429064505</v>
      </c>
      <c r="R15" s="7">
        <v>187127</v>
      </c>
      <c r="S15" s="7">
        <v>426298950</v>
      </c>
      <c r="T15" s="11">
        <f t="shared" si="2"/>
        <v>4.2071122962900329</v>
      </c>
    </row>
    <row r="16" spans="1:20" ht="14.45" x14ac:dyDescent="0.3">
      <c r="A16" s="2" t="s">
        <v>5</v>
      </c>
      <c r="B16" s="2">
        <v>2100</v>
      </c>
      <c r="C16" s="5">
        <v>176845</v>
      </c>
      <c r="D16" s="5">
        <v>11288057400</v>
      </c>
      <c r="E16" s="1">
        <v>63830.232124200003</v>
      </c>
      <c r="F16" s="1">
        <v>14724800.4131</v>
      </c>
      <c r="G16" s="7">
        <v>225</v>
      </c>
      <c r="H16" s="7">
        <v>5693350275</v>
      </c>
      <c r="I16" s="7">
        <v>5693350050</v>
      </c>
      <c r="J16" s="4">
        <v>0.20514977146999999</v>
      </c>
      <c r="K16" s="4">
        <v>6.6990904360000006E-2</v>
      </c>
      <c r="L16" s="4">
        <v>1.4549999999999999E-3</v>
      </c>
      <c r="M16" s="4">
        <v>0.26666699999999999</v>
      </c>
      <c r="N16" s="4">
        <v>0.265212</v>
      </c>
      <c r="O16" s="5">
        <v>36</v>
      </c>
      <c r="P16" s="4">
        <f t="shared" si="0"/>
        <v>2.0356809635556562E-2</v>
      </c>
      <c r="Q16" s="10">
        <f t="shared" si="1"/>
        <v>99.979643190364442</v>
      </c>
      <c r="R16" s="7">
        <v>176809</v>
      </c>
      <c r="S16" s="7">
        <v>422523900</v>
      </c>
      <c r="T16" s="11">
        <f t="shared" si="2"/>
        <v>3.7431055231877188</v>
      </c>
    </row>
    <row r="17" spans="1:20" ht="14.45" x14ac:dyDescent="0.3">
      <c r="A17" s="2" t="s">
        <v>6</v>
      </c>
      <c r="B17" s="2" t="s">
        <v>3</v>
      </c>
      <c r="C17" s="5">
        <v>149652</v>
      </c>
      <c r="D17" s="5">
        <v>7748159175</v>
      </c>
      <c r="E17" s="1">
        <v>51774.511366400002</v>
      </c>
      <c r="F17" s="1">
        <v>9164509.3843600005</v>
      </c>
      <c r="G17" s="7">
        <v>225</v>
      </c>
      <c r="H17" s="7">
        <v>3006494325</v>
      </c>
      <c r="I17" s="7">
        <v>3006494100</v>
      </c>
      <c r="J17" s="4">
        <v>0.21485461779000001</v>
      </c>
      <c r="K17" s="4">
        <v>6.2541199650000004E-2</v>
      </c>
      <c r="L17" s="4">
        <v>6.69E-4</v>
      </c>
      <c r="M17" s="4">
        <v>0.26666699999999999</v>
      </c>
      <c r="N17" s="4">
        <v>0.26599800000000001</v>
      </c>
      <c r="O17" s="5">
        <v>33</v>
      </c>
      <c r="P17" s="4">
        <f t="shared" si="0"/>
        <v>2.2051158688156523E-2</v>
      </c>
      <c r="Q17" s="10">
        <f t="shared" si="1"/>
        <v>99.977948841311843</v>
      </c>
      <c r="R17" s="7">
        <v>149619</v>
      </c>
      <c r="S17" s="7">
        <v>330579675</v>
      </c>
      <c r="T17" s="11">
        <f t="shared" si="2"/>
        <v>4.2665576110857328</v>
      </c>
    </row>
    <row r="18" spans="1:20" ht="13.9" customHeight="1" x14ac:dyDescent="0.3">
      <c r="A18" s="2" t="s">
        <v>6</v>
      </c>
      <c r="B18" s="2">
        <v>2025</v>
      </c>
      <c r="C18" s="5">
        <v>197120</v>
      </c>
      <c r="D18" s="5">
        <v>8007499800</v>
      </c>
      <c r="E18" s="1">
        <v>40622.462459399998</v>
      </c>
      <c r="F18" s="1">
        <v>8164727.0983800003</v>
      </c>
      <c r="G18" s="7">
        <v>225</v>
      </c>
      <c r="H18" s="7">
        <v>3083200425</v>
      </c>
      <c r="I18" s="7">
        <v>3083200200</v>
      </c>
      <c r="J18" s="4">
        <v>0.21583426118099999</v>
      </c>
      <c r="K18" s="4">
        <v>6.1758621225300001E-2</v>
      </c>
      <c r="L18" s="4">
        <v>6.7400000000000001E-4</v>
      </c>
      <c r="M18" s="4">
        <v>0.26666699999999999</v>
      </c>
      <c r="N18" s="4">
        <v>0.26599299999999998</v>
      </c>
      <c r="O18" s="5">
        <v>33</v>
      </c>
      <c r="P18" s="4">
        <f t="shared" si="0"/>
        <v>1.6741071428571428E-2</v>
      </c>
      <c r="Q18" s="10">
        <f t="shared" si="1"/>
        <v>99.983258928571431</v>
      </c>
      <c r="R18" s="7">
        <v>197087</v>
      </c>
      <c r="S18" s="7">
        <v>409698225</v>
      </c>
      <c r="T18" s="11">
        <f t="shared" si="2"/>
        <v>5.1164312860800827</v>
      </c>
    </row>
    <row r="19" spans="1:20" ht="14.45" x14ac:dyDescent="0.3">
      <c r="A19" s="2" t="s">
        <v>6</v>
      </c>
      <c r="B19" s="2">
        <v>2050</v>
      </c>
      <c r="C19" s="5">
        <v>251198</v>
      </c>
      <c r="D19" s="5">
        <v>8937127800</v>
      </c>
      <c r="E19" s="1">
        <v>35578.021321799999</v>
      </c>
      <c r="F19" s="1">
        <v>8579790.7377599999</v>
      </c>
      <c r="G19" s="7">
        <v>225</v>
      </c>
      <c r="H19" s="7">
        <v>3774986550</v>
      </c>
      <c r="I19" s="7">
        <v>3774986325</v>
      </c>
      <c r="J19" s="4">
        <v>0.21866224433000001</v>
      </c>
      <c r="K19" s="4">
        <v>6.0560848629999997E-2</v>
      </c>
      <c r="L19" s="4">
        <v>9.7599999999999998E-4</v>
      </c>
      <c r="M19" s="4">
        <v>0.26666699999999999</v>
      </c>
      <c r="N19" s="4">
        <v>0.26569100000000001</v>
      </c>
      <c r="O19" s="5">
        <v>32</v>
      </c>
      <c r="P19" s="4">
        <f t="shared" si="0"/>
        <v>1.2738954927985095E-2</v>
      </c>
      <c r="Q19" s="10">
        <f t="shared" si="1"/>
        <v>99.987261045072017</v>
      </c>
      <c r="R19" s="7">
        <v>251166</v>
      </c>
      <c r="S19" s="7">
        <v>501656850</v>
      </c>
      <c r="T19" s="11">
        <f t="shared" si="2"/>
        <v>5.6131775356283926</v>
      </c>
    </row>
    <row r="20" spans="1:20" ht="14.45" x14ac:dyDescent="0.3">
      <c r="A20" s="2" t="s">
        <v>6</v>
      </c>
      <c r="B20" s="2">
        <v>2075</v>
      </c>
      <c r="C20" s="5">
        <v>191025</v>
      </c>
      <c r="D20" s="5">
        <v>10580386725</v>
      </c>
      <c r="E20" s="1">
        <v>55387.445229700003</v>
      </c>
      <c r="F20" s="1">
        <v>13377701.000499999</v>
      </c>
      <c r="G20" s="7">
        <v>225</v>
      </c>
      <c r="H20" s="7">
        <v>5372455725</v>
      </c>
      <c r="I20" s="7">
        <v>5372455500</v>
      </c>
      <c r="J20" s="4">
        <v>0.20844947286000001</v>
      </c>
      <c r="K20" s="4">
        <v>6.5755498130000006E-2</v>
      </c>
      <c r="L20" s="4">
        <v>1.2719999999999999E-3</v>
      </c>
      <c r="M20" s="4">
        <v>0.26666699999999999</v>
      </c>
      <c r="N20" s="4">
        <v>0.26539499999999999</v>
      </c>
      <c r="O20" s="5">
        <v>37</v>
      </c>
      <c r="P20" s="4">
        <f t="shared" si="0"/>
        <v>1.936919251406884E-2</v>
      </c>
      <c r="Q20" s="10">
        <f t="shared" si="1"/>
        <v>99.980630807485937</v>
      </c>
      <c r="R20" s="7">
        <v>190988</v>
      </c>
      <c r="S20" s="7">
        <v>428911425</v>
      </c>
      <c r="T20" s="11">
        <f t="shared" si="2"/>
        <v>4.0538350454293059</v>
      </c>
    </row>
    <row r="21" spans="1:20" ht="14.45" x14ac:dyDescent="0.3">
      <c r="A21" s="2" t="s">
        <v>6</v>
      </c>
      <c r="B21" s="2">
        <v>2100</v>
      </c>
      <c r="C21" s="5">
        <v>130958</v>
      </c>
      <c r="D21" s="5">
        <v>12179707200</v>
      </c>
      <c r="E21" s="1">
        <v>93004.682417300006</v>
      </c>
      <c r="F21" s="1">
        <v>18450904.234700002</v>
      </c>
      <c r="G21" s="7">
        <v>225</v>
      </c>
      <c r="H21" s="7">
        <v>6051105900</v>
      </c>
      <c r="I21" s="7">
        <v>6051105675</v>
      </c>
      <c r="J21" s="4">
        <v>0.20121246452</v>
      </c>
      <c r="K21" s="4">
        <v>6.8365006170000006E-2</v>
      </c>
      <c r="L21" s="4">
        <v>1.4970000000000001E-3</v>
      </c>
      <c r="M21" s="4">
        <v>0.26666699999999999</v>
      </c>
      <c r="N21" s="4">
        <v>0.26517000000000002</v>
      </c>
      <c r="O21" s="5">
        <v>36</v>
      </c>
      <c r="P21" s="4">
        <f t="shared" si="0"/>
        <v>2.7489729531605552E-2</v>
      </c>
      <c r="Q21" s="10">
        <f t="shared" si="1"/>
        <v>99.972510270468391</v>
      </c>
      <c r="R21" s="7">
        <v>130922</v>
      </c>
      <c r="S21" s="7">
        <v>346079250</v>
      </c>
      <c r="T21" s="11">
        <f t="shared" si="2"/>
        <v>2.8414414592823709</v>
      </c>
    </row>
    <row r="22" spans="1:20" ht="14.45" x14ac:dyDescent="0.3">
      <c r="A22" s="2" t="s">
        <v>7</v>
      </c>
      <c r="B22" s="2" t="s">
        <v>3</v>
      </c>
      <c r="C22" s="5">
        <v>158116</v>
      </c>
      <c r="D22" s="5">
        <v>7764982425</v>
      </c>
      <c r="E22" s="1">
        <v>49109.403381099997</v>
      </c>
      <c r="F22" s="1">
        <v>8916597.3671700004</v>
      </c>
      <c r="G22" s="7">
        <v>225</v>
      </c>
      <c r="H22" s="7">
        <v>3006514125</v>
      </c>
      <c r="I22" s="7">
        <v>3006513900</v>
      </c>
      <c r="J22" s="4">
        <v>0.21546398433399999</v>
      </c>
      <c r="K22" s="4">
        <v>6.2204971322499997E-2</v>
      </c>
      <c r="L22" s="4">
        <v>6.69E-4</v>
      </c>
      <c r="M22" s="4">
        <v>0.26666699999999999</v>
      </c>
      <c r="N22" s="4">
        <v>0.26599800000000001</v>
      </c>
      <c r="O22" s="5">
        <v>33</v>
      </c>
      <c r="P22" s="4">
        <f t="shared" si="0"/>
        <v>2.0870753117964026E-2</v>
      </c>
      <c r="Q22" s="10">
        <f t="shared" si="1"/>
        <v>99.979129246882039</v>
      </c>
      <c r="R22" s="7">
        <v>158083</v>
      </c>
      <c r="S22" s="7">
        <v>341422875</v>
      </c>
      <c r="T22" s="11">
        <f t="shared" si="2"/>
        <v>4.3969561849974177</v>
      </c>
    </row>
    <row r="23" spans="1:20" ht="14.45" x14ac:dyDescent="0.3">
      <c r="A23" s="2" t="s">
        <v>7</v>
      </c>
      <c r="B23" s="2">
        <v>2025</v>
      </c>
      <c r="C23" s="5">
        <v>213129</v>
      </c>
      <c r="D23" s="5">
        <v>8124122475</v>
      </c>
      <c r="E23" s="1">
        <v>38118.334318699999</v>
      </c>
      <c r="F23" s="1">
        <v>7904453.6153699998</v>
      </c>
      <c r="G23" s="7">
        <v>225</v>
      </c>
      <c r="H23" s="7">
        <v>3105759825</v>
      </c>
      <c r="I23" s="7">
        <v>3105759600</v>
      </c>
      <c r="J23" s="4">
        <v>0.21728457057</v>
      </c>
      <c r="K23" s="4">
        <v>6.1199297166799997E-2</v>
      </c>
      <c r="L23" s="4">
        <v>6.7500000000000004E-4</v>
      </c>
      <c r="M23" s="4">
        <v>0.26666699999999999</v>
      </c>
      <c r="N23" s="4">
        <v>0.26599200000000001</v>
      </c>
      <c r="O23" s="5">
        <v>33</v>
      </c>
      <c r="P23" s="4">
        <f t="shared" si="0"/>
        <v>1.5483580366820095E-2</v>
      </c>
      <c r="Q23" s="10">
        <f t="shared" si="1"/>
        <v>99.984516419633181</v>
      </c>
      <c r="R23" s="7">
        <v>213096</v>
      </c>
      <c r="S23" s="7">
        <v>436163625</v>
      </c>
      <c r="T23" s="11">
        <f t="shared" si="2"/>
        <v>5.3687475335605406</v>
      </c>
    </row>
    <row r="24" spans="1:20" ht="14.45" x14ac:dyDescent="0.3">
      <c r="A24" s="2" t="s">
        <v>7</v>
      </c>
      <c r="B24" s="2">
        <v>2050</v>
      </c>
      <c r="C24" s="5">
        <v>218289</v>
      </c>
      <c r="D24" s="5">
        <v>9663529725</v>
      </c>
      <c r="E24" s="1">
        <v>44269.4305485</v>
      </c>
      <c r="F24" s="1">
        <v>11165000.001499999</v>
      </c>
      <c r="G24" s="7">
        <v>225</v>
      </c>
      <c r="H24" s="7">
        <v>4728199950</v>
      </c>
      <c r="I24" s="7">
        <v>4728199725</v>
      </c>
      <c r="J24" s="4">
        <v>0.21599731668</v>
      </c>
      <c r="K24" s="4">
        <v>6.2253060880000002E-2</v>
      </c>
      <c r="L24" s="4">
        <v>9.9500000000000001E-4</v>
      </c>
      <c r="M24" s="4">
        <v>0.26666699999999999</v>
      </c>
      <c r="N24" s="4">
        <v>0.26567200000000002</v>
      </c>
      <c r="O24" s="5">
        <v>32</v>
      </c>
      <c r="P24" s="4">
        <f t="shared" si="0"/>
        <v>1.4659465204385012E-2</v>
      </c>
      <c r="Q24" s="10">
        <f t="shared" si="1"/>
        <v>99.985340534795611</v>
      </c>
      <c r="R24" s="7">
        <v>218257</v>
      </c>
      <c r="S24" s="7">
        <v>435702600</v>
      </c>
      <c r="T24" s="11">
        <f t="shared" si="2"/>
        <v>4.5087314097334135</v>
      </c>
    </row>
    <row r="25" spans="1:20" ht="14.45" x14ac:dyDescent="0.3">
      <c r="A25" s="2" t="s">
        <v>7</v>
      </c>
      <c r="B25" s="2">
        <v>2075</v>
      </c>
      <c r="C25" s="5">
        <v>139553</v>
      </c>
      <c r="D25" s="5">
        <v>11492903475</v>
      </c>
      <c r="E25" s="1">
        <v>82355.115798300001</v>
      </c>
      <c r="F25" s="1">
        <v>17146878.543699998</v>
      </c>
      <c r="G25" s="7">
        <v>225</v>
      </c>
      <c r="H25" s="7">
        <v>5829090300</v>
      </c>
      <c r="I25" s="7">
        <v>5829090075</v>
      </c>
      <c r="J25" s="4">
        <v>0.199898087315</v>
      </c>
      <c r="K25" s="4">
        <v>6.8615825613699999E-2</v>
      </c>
      <c r="L25" s="4">
        <v>1.395E-3</v>
      </c>
      <c r="M25" s="4">
        <v>0.26666699999999999</v>
      </c>
      <c r="N25" s="4">
        <v>0.26527200000000001</v>
      </c>
      <c r="O25" s="5">
        <v>35</v>
      </c>
      <c r="P25" s="4">
        <f t="shared" si="0"/>
        <v>2.5080077103322752E-2</v>
      </c>
      <c r="Q25" s="10">
        <f t="shared" si="1"/>
        <v>99.974919922896675</v>
      </c>
      <c r="R25" s="7">
        <v>139518</v>
      </c>
      <c r="S25" s="7">
        <v>393721425</v>
      </c>
      <c r="T25" s="11">
        <f t="shared" si="2"/>
        <v>3.42577857593988</v>
      </c>
    </row>
    <row r="26" spans="1:20" x14ac:dyDescent="0.25">
      <c r="A26" s="2" t="s">
        <v>7</v>
      </c>
      <c r="B26" s="2">
        <v>2100</v>
      </c>
      <c r="C26" s="5">
        <v>92935</v>
      </c>
      <c r="D26" s="5">
        <v>13238026875</v>
      </c>
      <c r="E26" s="1">
        <v>142443.93258699999</v>
      </c>
      <c r="F26" s="1">
        <v>23196514.932300001</v>
      </c>
      <c r="G26" s="7">
        <v>225</v>
      </c>
      <c r="H26" s="7">
        <v>6319778175</v>
      </c>
      <c r="I26" s="7">
        <v>6319777950</v>
      </c>
      <c r="J26" s="4">
        <v>0.19478638914999999</v>
      </c>
      <c r="K26" s="4">
        <v>7.003171121E-2</v>
      </c>
      <c r="L26" s="4">
        <v>1.4170000000000001E-3</v>
      </c>
      <c r="M26" s="4">
        <v>0.26666699999999999</v>
      </c>
      <c r="N26" s="4">
        <v>0.26524999999999999</v>
      </c>
      <c r="O26" s="5">
        <v>31</v>
      </c>
      <c r="P26" s="4">
        <f t="shared" si="0"/>
        <v>3.3356647118954107E-2</v>
      </c>
      <c r="Q26" s="10">
        <f t="shared" si="1"/>
        <v>99.96664335288105</v>
      </c>
      <c r="R26" s="7">
        <v>92904</v>
      </c>
      <c r="S26" s="7">
        <v>290195775</v>
      </c>
      <c r="T26" s="11">
        <f t="shared" si="2"/>
        <v>2.1921376783728577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C11" sqref="C11:N11"/>
    </sheetView>
  </sheetViews>
  <sheetFormatPr defaultRowHeight="15" x14ac:dyDescent="0.25"/>
  <cols>
    <col min="2" max="2" width="10.140625" customWidth="1"/>
    <col min="3" max="3" width="10.28515625" customWidth="1"/>
    <col min="4" max="5" width="12" customWidth="1"/>
    <col min="6" max="6" width="12.42578125" customWidth="1"/>
    <col min="8" max="9" width="13.28515625" customWidth="1"/>
    <col min="10" max="14" width="11.140625" customWidth="1"/>
  </cols>
  <sheetData>
    <row r="1" spans="1:14" ht="57.6" x14ac:dyDescent="0.3">
      <c r="A1" s="3" t="s">
        <v>1</v>
      </c>
      <c r="B1" s="3" t="s">
        <v>2</v>
      </c>
      <c r="C1" s="3" t="s">
        <v>12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</row>
    <row r="2" spans="1:14" ht="14.45" x14ac:dyDescent="0.3">
      <c r="A2" s="2" t="s">
        <v>0</v>
      </c>
      <c r="B2" s="2" t="s">
        <v>3</v>
      </c>
      <c r="C2">
        <v>66238</v>
      </c>
      <c r="D2">
        <v>1046707425</v>
      </c>
      <c r="E2" s="1">
        <v>15802.2196473</v>
      </c>
      <c r="F2" s="1">
        <v>1059770.98502</v>
      </c>
      <c r="G2">
        <v>225</v>
      </c>
      <c r="H2">
        <v>248687775</v>
      </c>
      <c r="I2">
        <v>248687550</v>
      </c>
      <c r="J2" s="4">
        <v>0.17539524574000001</v>
      </c>
      <c r="K2" s="4">
        <v>7.1799081819999999E-2</v>
      </c>
      <c r="L2" s="4">
        <v>3.1640000000000001E-3</v>
      </c>
      <c r="M2" s="4">
        <v>0.26666699999999999</v>
      </c>
      <c r="N2" s="4">
        <v>0.26350299999999999</v>
      </c>
    </row>
    <row r="3" spans="1:14" ht="14.45" x14ac:dyDescent="0.3">
      <c r="A3" s="2" t="s">
        <v>0</v>
      </c>
      <c r="B3" s="2">
        <v>2025</v>
      </c>
      <c r="C3" s="5">
        <v>64302</v>
      </c>
      <c r="D3" s="5">
        <v>1022148000</v>
      </c>
      <c r="E3" s="1">
        <v>15896.052999899999</v>
      </c>
      <c r="F3" s="1">
        <v>1074770.9095600001</v>
      </c>
      <c r="G3" s="6">
        <v>225</v>
      </c>
      <c r="H3" s="6">
        <v>248613075</v>
      </c>
      <c r="I3" s="6">
        <v>248612850</v>
      </c>
      <c r="J3" s="4">
        <v>0.17860768556000001</v>
      </c>
      <c r="K3" s="4">
        <v>7.2151451579999998E-2</v>
      </c>
      <c r="L3" s="4">
        <v>3.1830000000000001E-3</v>
      </c>
      <c r="M3" s="4">
        <v>0.26666699999999999</v>
      </c>
      <c r="N3" s="4">
        <v>0.263484</v>
      </c>
    </row>
    <row r="4" spans="1:14" ht="14.45" x14ac:dyDescent="0.3">
      <c r="A4" s="2" t="s">
        <v>0</v>
      </c>
      <c r="B4" s="2">
        <v>2050</v>
      </c>
      <c r="C4" s="5">
        <v>70986</v>
      </c>
      <c r="D4" s="5">
        <v>992691900</v>
      </c>
      <c r="E4" s="1">
        <v>13984.333530600001</v>
      </c>
      <c r="F4" s="1">
        <v>1003185.6333</v>
      </c>
      <c r="G4" s="6">
        <v>225</v>
      </c>
      <c r="H4" s="6">
        <v>243086850</v>
      </c>
      <c r="I4" s="6">
        <v>243086625</v>
      </c>
      <c r="J4" s="4">
        <v>0.18592749780000001</v>
      </c>
      <c r="K4" s="4">
        <v>7.1754749140000004E-2</v>
      </c>
      <c r="L4" s="4">
        <v>3.2160000000000001E-3</v>
      </c>
      <c r="M4" s="4">
        <v>0.26666699999999999</v>
      </c>
      <c r="N4" s="4">
        <v>0.26345099999999999</v>
      </c>
    </row>
    <row r="5" spans="1:14" ht="14.45" x14ac:dyDescent="0.3">
      <c r="A5" s="2" t="s">
        <v>0</v>
      </c>
      <c r="B5" s="2">
        <v>2075</v>
      </c>
      <c r="C5" s="6">
        <v>71626</v>
      </c>
      <c r="D5" s="6">
        <v>814160700</v>
      </c>
      <c r="E5" s="1">
        <v>11366.8318767</v>
      </c>
      <c r="F5" s="1">
        <v>940047.26362600003</v>
      </c>
      <c r="G5" s="6">
        <v>225</v>
      </c>
      <c r="H5" s="6">
        <v>234742950</v>
      </c>
      <c r="I5" s="6">
        <v>234742725</v>
      </c>
      <c r="J5" s="4">
        <v>0.18920484601000001</v>
      </c>
      <c r="K5" s="4">
        <v>7.1432795830000007E-2</v>
      </c>
      <c r="L5" s="4">
        <v>4.548E-3</v>
      </c>
      <c r="M5" s="4">
        <v>0.26666699999999999</v>
      </c>
      <c r="N5" s="4">
        <v>0.26211899999999999</v>
      </c>
    </row>
    <row r="6" spans="1:14" ht="14.45" x14ac:dyDescent="0.3">
      <c r="A6" s="2" t="s">
        <v>0</v>
      </c>
      <c r="B6" s="2">
        <v>2100</v>
      </c>
      <c r="C6" s="5">
        <v>76111</v>
      </c>
      <c r="D6" s="5">
        <v>695393550</v>
      </c>
      <c r="E6" s="1">
        <v>9136.5709293</v>
      </c>
      <c r="F6" s="1">
        <v>830959.34739799995</v>
      </c>
      <c r="G6" s="6">
        <v>225</v>
      </c>
      <c r="H6" s="6">
        <v>217273050</v>
      </c>
      <c r="I6" s="6">
        <v>217272825</v>
      </c>
      <c r="J6" s="4">
        <v>0.19618370358000001</v>
      </c>
      <c r="K6" s="4">
        <v>6.9816405839999998E-2</v>
      </c>
      <c r="L6" s="4">
        <v>5.2719999999999998E-3</v>
      </c>
      <c r="M6" s="4">
        <v>0.26666699999999999</v>
      </c>
      <c r="N6" s="4">
        <v>0.26139499999999999</v>
      </c>
    </row>
    <row r="7" spans="1:14" ht="14.45" x14ac:dyDescent="0.3">
      <c r="A7" s="2" t="s">
        <v>4</v>
      </c>
      <c r="B7" s="2" t="s">
        <v>3</v>
      </c>
      <c r="C7" s="5">
        <v>64256</v>
      </c>
      <c r="D7" s="5">
        <v>1031222025</v>
      </c>
      <c r="E7" s="1">
        <v>16048.649542499999</v>
      </c>
      <c r="F7" s="1">
        <v>1075899.8729099999</v>
      </c>
      <c r="G7" s="6">
        <v>225</v>
      </c>
      <c r="H7" s="6">
        <v>248686875</v>
      </c>
      <c r="I7" s="6">
        <v>248686650</v>
      </c>
      <c r="J7" s="4">
        <v>0.17462011445</v>
      </c>
      <c r="K7" s="4">
        <v>7.1798004649999997E-2</v>
      </c>
      <c r="L7" s="4">
        <v>3.1640000000000001E-3</v>
      </c>
      <c r="M7" s="4">
        <v>0.26666699999999999</v>
      </c>
      <c r="N7" s="4">
        <v>0.26350299999999999</v>
      </c>
    </row>
    <row r="8" spans="1:14" ht="14.45" x14ac:dyDescent="0.3">
      <c r="A8" s="2" t="s">
        <v>4</v>
      </c>
      <c r="B8" s="2">
        <v>2025</v>
      </c>
      <c r="C8" s="5">
        <v>64055</v>
      </c>
      <c r="D8" s="5">
        <v>996771375</v>
      </c>
      <c r="E8" s="1">
        <v>15561.1798454</v>
      </c>
      <c r="F8" s="1">
        <v>1073521.16771</v>
      </c>
      <c r="G8" s="6">
        <v>225</v>
      </c>
      <c r="H8" s="6">
        <v>247801500</v>
      </c>
      <c r="I8" s="6">
        <v>247801275</v>
      </c>
      <c r="J8" s="4">
        <v>0.17961130353999999</v>
      </c>
      <c r="K8" s="4">
        <v>7.2034112009999998E-2</v>
      </c>
      <c r="L8" s="4">
        <v>3.1960000000000001E-3</v>
      </c>
      <c r="M8" s="4">
        <v>0.26666699999999999</v>
      </c>
      <c r="N8" s="4">
        <v>0.26347100000000001</v>
      </c>
    </row>
    <row r="9" spans="1:14" ht="14.45" x14ac:dyDescent="0.3">
      <c r="A9" s="2" t="s">
        <v>4</v>
      </c>
      <c r="B9" s="2">
        <v>2050</v>
      </c>
      <c r="C9" s="5">
        <v>75575</v>
      </c>
      <c r="D9" s="5">
        <v>789321600</v>
      </c>
      <c r="E9" s="1">
        <v>10444.2156798</v>
      </c>
      <c r="F9" s="1">
        <v>891256.38103799999</v>
      </c>
      <c r="G9" s="6">
        <v>225</v>
      </c>
      <c r="H9" s="6">
        <v>229222125</v>
      </c>
      <c r="I9" s="6">
        <v>229221900</v>
      </c>
      <c r="J9" s="4">
        <v>0.19094640560000001</v>
      </c>
      <c r="K9" s="4">
        <v>7.0636708709999996E-2</v>
      </c>
      <c r="L9" s="4">
        <v>4.7499999999999999E-3</v>
      </c>
      <c r="M9" s="4">
        <v>0.26666699999999999</v>
      </c>
      <c r="N9" s="4">
        <v>0.26191700000000001</v>
      </c>
    </row>
    <row r="10" spans="1:14" ht="14.45" x14ac:dyDescent="0.3">
      <c r="A10" s="2" t="s">
        <v>4</v>
      </c>
      <c r="B10" s="2">
        <v>2075</v>
      </c>
      <c r="C10" s="5">
        <v>75313</v>
      </c>
      <c r="D10" s="5">
        <v>536307525</v>
      </c>
      <c r="E10" s="1">
        <v>7121.04849096</v>
      </c>
      <c r="F10" s="1">
        <v>559607.34788799996</v>
      </c>
      <c r="G10" s="6">
        <v>225</v>
      </c>
      <c r="H10" s="6">
        <v>146756700</v>
      </c>
      <c r="I10" s="6">
        <v>146756475</v>
      </c>
      <c r="J10" s="4">
        <v>0.19876606467999999</v>
      </c>
      <c r="K10" s="4">
        <v>6.930293001E-2</v>
      </c>
      <c r="L10" s="4">
        <v>5.7730000000000004E-3</v>
      </c>
      <c r="M10" s="4">
        <v>0.26666699999999999</v>
      </c>
      <c r="N10" s="4">
        <v>0.26089400000000001</v>
      </c>
    </row>
    <row r="11" spans="1:14" ht="14.45" x14ac:dyDescent="0.3">
      <c r="A11" s="2" t="s">
        <v>4</v>
      </c>
      <c r="B11" s="2">
        <v>2100</v>
      </c>
      <c r="C11" s="5">
        <v>68536</v>
      </c>
      <c r="D11" s="5">
        <v>354686850</v>
      </c>
      <c r="E11" s="1">
        <v>5175.1904108799999</v>
      </c>
      <c r="F11" s="1">
        <v>261806.91991299999</v>
      </c>
      <c r="G11" s="6">
        <v>225</v>
      </c>
      <c r="H11" s="6">
        <v>64341000</v>
      </c>
      <c r="I11" s="6">
        <v>64340775</v>
      </c>
      <c r="J11" s="4">
        <v>0.19625740218000001</v>
      </c>
      <c r="K11" s="4">
        <v>6.9386560629999997E-2</v>
      </c>
      <c r="L11" s="4">
        <v>5.79E-3</v>
      </c>
      <c r="M11" s="4">
        <v>0.26666699999999999</v>
      </c>
      <c r="N11" s="4">
        <v>0.26087700000000003</v>
      </c>
    </row>
    <row r="12" spans="1:14" ht="14.45" x14ac:dyDescent="0.3">
      <c r="A12" s="2" t="s">
        <v>5</v>
      </c>
      <c r="B12" s="2" t="s">
        <v>3</v>
      </c>
      <c r="C12" s="5">
        <v>64364</v>
      </c>
      <c r="D12" s="5">
        <v>1030775850</v>
      </c>
      <c r="E12" s="1">
        <v>16014.788546399999</v>
      </c>
      <c r="F12" s="1">
        <v>1074990.7236599999</v>
      </c>
      <c r="G12" s="6">
        <v>225</v>
      </c>
      <c r="H12" s="6">
        <v>248685750</v>
      </c>
      <c r="I12" s="6">
        <v>248685525</v>
      </c>
      <c r="J12" s="4">
        <v>0.17466179742999999</v>
      </c>
      <c r="K12" s="4">
        <v>7.1794405709999995E-2</v>
      </c>
      <c r="L12" s="4">
        <v>3.1640000000000001E-3</v>
      </c>
      <c r="M12" s="4">
        <v>0.26666699999999999</v>
      </c>
      <c r="N12" s="4">
        <v>0.26350299999999999</v>
      </c>
    </row>
    <row r="13" spans="1:14" ht="14.45" x14ac:dyDescent="0.3">
      <c r="A13" s="2" t="s">
        <v>5</v>
      </c>
      <c r="B13" s="2">
        <v>2025</v>
      </c>
      <c r="C13" s="5">
        <v>64916</v>
      </c>
      <c r="D13" s="5">
        <v>983312325</v>
      </c>
      <c r="E13" s="1">
        <v>15147.4570984</v>
      </c>
      <c r="F13" s="1">
        <v>1046922.80714</v>
      </c>
      <c r="G13" s="6">
        <v>225</v>
      </c>
      <c r="H13" s="6">
        <v>242814150</v>
      </c>
      <c r="I13" s="6">
        <v>242813925</v>
      </c>
      <c r="J13" s="4">
        <v>0.18050398931</v>
      </c>
      <c r="K13" s="4">
        <v>7.1865851549999998E-2</v>
      </c>
      <c r="L13" s="4">
        <v>3.1930000000000001E-3</v>
      </c>
      <c r="M13" s="4">
        <v>0.26666699999999999</v>
      </c>
      <c r="N13" s="4">
        <v>0.26347399999999999</v>
      </c>
    </row>
    <row r="14" spans="1:14" ht="14.45" x14ac:dyDescent="0.3">
      <c r="A14" s="2" t="s">
        <v>5</v>
      </c>
      <c r="B14" s="2">
        <v>2050</v>
      </c>
      <c r="C14" s="5">
        <v>77690</v>
      </c>
      <c r="D14" s="5">
        <v>724630050</v>
      </c>
      <c r="E14" s="1">
        <v>9327.1984811399998</v>
      </c>
      <c r="F14" s="1">
        <v>831167.022092</v>
      </c>
      <c r="G14" s="6">
        <v>225</v>
      </c>
      <c r="H14" s="6">
        <v>218478600</v>
      </c>
      <c r="I14" s="6">
        <v>218478375</v>
      </c>
      <c r="J14" s="4">
        <v>0.19422568807999999</v>
      </c>
      <c r="K14" s="4">
        <v>7.0027201430000005E-2</v>
      </c>
      <c r="L14" s="4">
        <v>4.7860000000000003E-3</v>
      </c>
      <c r="M14" s="4">
        <v>0.26666699999999999</v>
      </c>
      <c r="N14" s="4">
        <v>0.26188099999999997</v>
      </c>
    </row>
    <row r="15" spans="1:14" ht="14.45" x14ac:dyDescent="0.3">
      <c r="A15" s="2" t="s">
        <v>5</v>
      </c>
      <c r="B15" s="2">
        <v>2075</v>
      </c>
      <c r="C15" s="5">
        <v>73266</v>
      </c>
      <c r="D15" s="5">
        <v>444277125</v>
      </c>
      <c r="E15" s="1">
        <v>6063.8921873700001</v>
      </c>
      <c r="F15" s="1">
        <v>407969.79785999999</v>
      </c>
      <c r="G15" s="6">
        <v>225</v>
      </c>
      <c r="H15" s="6">
        <v>105812550</v>
      </c>
      <c r="I15" s="6">
        <v>105812325</v>
      </c>
      <c r="J15" s="4">
        <v>0.19808277499999999</v>
      </c>
      <c r="K15" s="4">
        <v>6.9686722559999997E-2</v>
      </c>
      <c r="L15" s="4">
        <v>6.0020000000000004E-3</v>
      </c>
      <c r="M15" s="4">
        <v>0.26666699999999999</v>
      </c>
      <c r="N15" s="4">
        <v>0.26066499999999998</v>
      </c>
    </row>
    <row r="16" spans="1:14" ht="14.45" x14ac:dyDescent="0.3">
      <c r="A16" s="2" t="s">
        <v>5</v>
      </c>
      <c r="B16" s="2">
        <v>2100</v>
      </c>
      <c r="C16" s="5">
        <v>68368</v>
      </c>
      <c r="D16" s="5">
        <v>278320950</v>
      </c>
      <c r="E16" s="1">
        <v>4070.9242628100001</v>
      </c>
      <c r="F16" s="1">
        <v>89363.654196599993</v>
      </c>
      <c r="G16" s="6">
        <v>225</v>
      </c>
      <c r="H16" s="6">
        <v>14279625</v>
      </c>
      <c r="I16" s="6">
        <v>14279400</v>
      </c>
      <c r="J16" s="4">
        <v>0.19764514713</v>
      </c>
      <c r="K16" s="4">
        <v>6.8778335189999998E-2</v>
      </c>
      <c r="L16" s="4">
        <v>5.6579999999999998E-3</v>
      </c>
      <c r="M16" s="4">
        <v>0.26666699999999999</v>
      </c>
      <c r="N16" s="4">
        <v>0.26100899999999999</v>
      </c>
    </row>
    <row r="17" spans="1:14" ht="14.45" x14ac:dyDescent="0.3">
      <c r="A17" s="2" t="s">
        <v>6</v>
      </c>
      <c r="B17" s="2" t="s">
        <v>3</v>
      </c>
      <c r="C17" s="5">
        <v>64532</v>
      </c>
      <c r="D17" s="5">
        <v>1030042575</v>
      </c>
      <c r="E17" s="1">
        <v>15961.7333261</v>
      </c>
      <c r="F17" s="1">
        <v>1073345.4741</v>
      </c>
      <c r="G17" s="6">
        <v>225</v>
      </c>
      <c r="H17" s="6">
        <v>248619375</v>
      </c>
      <c r="I17" s="6">
        <v>248619150</v>
      </c>
      <c r="J17" s="4">
        <v>0.17475113964</v>
      </c>
      <c r="K17" s="4">
        <v>7.1786622150000007E-2</v>
      </c>
      <c r="L17" s="4">
        <v>3.1640000000000001E-3</v>
      </c>
      <c r="M17" s="4">
        <v>0.26666699999999999</v>
      </c>
      <c r="N17" s="4">
        <v>0.26350299999999999</v>
      </c>
    </row>
    <row r="18" spans="1:14" ht="14.45" x14ac:dyDescent="0.3">
      <c r="A18" s="2" t="s">
        <v>6</v>
      </c>
      <c r="B18" s="2">
        <v>2025</v>
      </c>
      <c r="C18" s="5">
        <v>67689</v>
      </c>
      <c r="D18" s="5">
        <v>898278750</v>
      </c>
      <c r="E18" s="1">
        <v>13270.675442100001</v>
      </c>
      <c r="F18" s="1">
        <v>992259.107296</v>
      </c>
      <c r="G18" s="6">
        <v>225</v>
      </c>
      <c r="H18" s="6">
        <v>238600800</v>
      </c>
      <c r="I18" s="6">
        <v>238600575</v>
      </c>
      <c r="J18" s="4">
        <v>0.18100658421999999</v>
      </c>
      <c r="K18" s="4">
        <v>7.1614403970000004E-2</v>
      </c>
      <c r="L18" s="4">
        <v>3.4390000000000002E-3</v>
      </c>
      <c r="M18" s="4">
        <v>0.26666699999999999</v>
      </c>
      <c r="N18" s="4">
        <v>0.26322800000000002</v>
      </c>
    </row>
    <row r="19" spans="1:14" ht="14.45" x14ac:dyDescent="0.3">
      <c r="A19" s="2" t="s">
        <v>6</v>
      </c>
      <c r="B19" s="2">
        <v>2050</v>
      </c>
      <c r="C19" s="5">
        <v>83730</v>
      </c>
      <c r="D19" s="5">
        <v>634634100</v>
      </c>
      <c r="E19" s="1">
        <v>7579.5306341799997</v>
      </c>
      <c r="F19" s="1">
        <v>602528.00806799997</v>
      </c>
      <c r="G19" s="6">
        <v>225</v>
      </c>
      <c r="H19" s="6">
        <v>161307900</v>
      </c>
      <c r="I19" s="6">
        <v>161307675</v>
      </c>
      <c r="J19" s="4">
        <v>0.19790885234</v>
      </c>
      <c r="K19" s="4">
        <v>6.8895248280000002E-2</v>
      </c>
      <c r="L19" s="4">
        <v>5.3810000000000004E-3</v>
      </c>
      <c r="M19" s="4">
        <v>0.26666699999999999</v>
      </c>
      <c r="N19" s="4">
        <v>0.26128600000000002</v>
      </c>
    </row>
    <row r="20" spans="1:14" ht="14.45" x14ac:dyDescent="0.3">
      <c r="A20" s="2" t="s">
        <v>6</v>
      </c>
      <c r="B20" s="2">
        <v>2075</v>
      </c>
      <c r="C20" s="5">
        <v>71203</v>
      </c>
      <c r="D20" s="5">
        <v>349378200</v>
      </c>
      <c r="E20" s="1">
        <v>4906.7904442199997</v>
      </c>
      <c r="F20" s="1">
        <v>224421.52772400001</v>
      </c>
      <c r="G20" s="6">
        <v>225</v>
      </c>
      <c r="H20" s="6">
        <v>55613250</v>
      </c>
      <c r="I20" s="6">
        <v>55613025</v>
      </c>
      <c r="J20" s="4">
        <v>0.19722269740000001</v>
      </c>
      <c r="K20" s="4">
        <v>6.938944172E-2</v>
      </c>
      <c r="L20" s="4">
        <v>5.79E-3</v>
      </c>
      <c r="M20" s="4">
        <v>0.26666699999999999</v>
      </c>
      <c r="N20" s="4">
        <v>0.26087700000000003</v>
      </c>
    </row>
    <row r="21" spans="1:14" ht="14.45" x14ac:dyDescent="0.3">
      <c r="A21" s="2" t="s">
        <v>6</v>
      </c>
      <c r="B21" s="2">
        <v>2100</v>
      </c>
      <c r="C21" s="5">
        <v>63662</v>
      </c>
      <c r="D21" s="5">
        <v>222137550</v>
      </c>
      <c r="E21" s="1">
        <v>3489.3272281700001</v>
      </c>
      <c r="F21" s="1">
        <v>66037.697694600007</v>
      </c>
      <c r="G21" s="6">
        <v>225</v>
      </c>
      <c r="H21" s="6">
        <v>12662100</v>
      </c>
      <c r="I21" s="6">
        <v>12661875</v>
      </c>
      <c r="J21" s="4">
        <v>0.19888401293999999</v>
      </c>
      <c r="K21" s="4">
        <v>6.8063801169999993E-2</v>
      </c>
      <c r="L21" s="4">
        <v>9.7820000000000008E-3</v>
      </c>
      <c r="M21" s="4">
        <v>0.26666699999999999</v>
      </c>
      <c r="N21" s="4">
        <v>0.25688499999999997</v>
      </c>
    </row>
    <row r="22" spans="1:14" ht="14.45" x14ac:dyDescent="0.3">
      <c r="A22" s="2" t="s">
        <v>7</v>
      </c>
      <c r="B22" s="2" t="s">
        <v>3</v>
      </c>
      <c r="C22" s="5">
        <v>67284</v>
      </c>
      <c r="D22" s="5">
        <v>1043045550</v>
      </c>
      <c r="E22" s="1">
        <v>15502.1334938</v>
      </c>
      <c r="F22" s="1">
        <v>1050141.3092400001</v>
      </c>
      <c r="G22" s="6">
        <v>225</v>
      </c>
      <c r="H22" s="6">
        <v>248299200</v>
      </c>
      <c r="I22" s="6">
        <v>248298975</v>
      </c>
      <c r="J22" s="4">
        <v>0.17580516569999999</v>
      </c>
      <c r="K22" s="4">
        <v>7.1701900720000003E-2</v>
      </c>
      <c r="L22" s="4">
        <v>3.1640000000000001E-3</v>
      </c>
      <c r="M22" s="4">
        <v>0.26666699999999999</v>
      </c>
      <c r="N22" s="4">
        <v>0.26350299999999999</v>
      </c>
    </row>
    <row r="23" spans="1:14" ht="14.45" x14ac:dyDescent="0.3">
      <c r="A23" s="2" t="s">
        <v>7</v>
      </c>
      <c r="B23" s="2">
        <v>2025</v>
      </c>
      <c r="C23" s="5">
        <v>72100</v>
      </c>
      <c r="D23" s="5">
        <v>866961225</v>
      </c>
      <c r="E23" s="1">
        <v>12024.427531200001</v>
      </c>
      <c r="F23" s="1">
        <v>938559.84173300001</v>
      </c>
      <c r="G23" s="6">
        <v>225</v>
      </c>
      <c r="H23" s="6">
        <v>233524125</v>
      </c>
      <c r="I23" s="6">
        <v>233523900</v>
      </c>
      <c r="J23" s="4">
        <v>0.18450348035</v>
      </c>
      <c r="K23" s="4">
        <v>7.1298817060000005E-2</v>
      </c>
      <c r="L23" s="4">
        <v>4.2560000000000002E-3</v>
      </c>
      <c r="M23" s="4">
        <v>0.26666699999999999</v>
      </c>
      <c r="N23" s="4">
        <v>0.26241100000000001</v>
      </c>
    </row>
    <row r="24" spans="1:14" ht="14.45" x14ac:dyDescent="0.3">
      <c r="A24" s="2" t="s">
        <v>7</v>
      </c>
      <c r="B24" s="2">
        <v>2050</v>
      </c>
      <c r="C24" s="5">
        <v>81021</v>
      </c>
      <c r="D24" s="5">
        <v>479958075</v>
      </c>
      <c r="E24" s="1">
        <v>5923.8725145300004</v>
      </c>
      <c r="F24" s="1">
        <v>406650.710112</v>
      </c>
      <c r="G24" s="6">
        <v>225</v>
      </c>
      <c r="H24" s="6">
        <v>110559825</v>
      </c>
      <c r="I24" s="6">
        <v>110559600</v>
      </c>
      <c r="J24" s="4">
        <v>0.19939219816000001</v>
      </c>
      <c r="K24" s="4">
        <v>6.8451206040000004E-2</v>
      </c>
      <c r="L24" s="4">
        <v>5.352E-3</v>
      </c>
      <c r="M24" s="4">
        <v>0.26666699999999999</v>
      </c>
      <c r="N24" s="4">
        <v>0.26131500000000002</v>
      </c>
    </row>
    <row r="25" spans="1:14" ht="14.45" x14ac:dyDescent="0.3">
      <c r="A25" s="2" t="s">
        <v>7</v>
      </c>
      <c r="B25" s="2">
        <v>2075</v>
      </c>
      <c r="C25" s="5">
        <v>65650</v>
      </c>
      <c r="D25" s="5">
        <v>249861825</v>
      </c>
      <c r="E25" s="1">
        <v>3805.9683929900002</v>
      </c>
      <c r="F25" s="1">
        <v>69383.995565000005</v>
      </c>
      <c r="G25" s="6">
        <v>225</v>
      </c>
      <c r="H25" s="6">
        <v>11758725</v>
      </c>
      <c r="I25" s="6">
        <v>11758500</v>
      </c>
      <c r="J25" s="4">
        <v>0.19703125054000001</v>
      </c>
      <c r="K25" s="4">
        <v>6.8799265760000006E-2</v>
      </c>
      <c r="L25" s="4">
        <v>5.6610000000000002E-3</v>
      </c>
      <c r="M25" s="4">
        <v>0.26666699999999999</v>
      </c>
      <c r="N25" s="4">
        <v>0.26100600000000002</v>
      </c>
    </row>
    <row r="26" spans="1:14" ht="14.45" x14ac:dyDescent="0.3">
      <c r="A26" s="2" t="s">
        <v>7</v>
      </c>
      <c r="B26" s="2">
        <v>2100</v>
      </c>
      <c r="C26" s="5">
        <v>61793</v>
      </c>
      <c r="D26" s="5">
        <v>169248150</v>
      </c>
      <c r="E26" s="1">
        <v>2738.9534413299998</v>
      </c>
      <c r="F26" s="1">
        <v>39388.932735800001</v>
      </c>
      <c r="G26" s="6">
        <v>225</v>
      </c>
      <c r="H26" s="6">
        <v>5490000</v>
      </c>
      <c r="I26" s="6">
        <v>5489775</v>
      </c>
      <c r="J26" s="4">
        <v>0.20290612255000001</v>
      </c>
      <c r="K26" s="4">
        <v>6.6647911640000002E-2</v>
      </c>
      <c r="L26" s="4">
        <v>9.7820000000000008E-3</v>
      </c>
      <c r="M26" s="4">
        <v>0.26666699999999999</v>
      </c>
      <c r="N26" s="4">
        <v>0.25688499999999997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C11" sqref="C11:N11"/>
    </sheetView>
  </sheetViews>
  <sheetFormatPr defaultRowHeight="15" x14ac:dyDescent="0.25"/>
  <cols>
    <col min="2" max="2" width="10.140625" customWidth="1"/>
    <col min="3" max="3" width="11.28515625" customWidth="1"/>
    <col min="4" max="4" width="12.5703125" customWidth="1"/>
    <col min="5" max="5" width="10.28515625" customWidth="1"/>
    <col min="6" max="6" width="12.140625" customWidth="1"/>
    <col min="8" max="9" width="12" customWidth="1"/>
    <col min="10" max="14" width="10.140625" customWidth="1"/>
  </cols>
  <sheetData>
    <row r="1" spans="1:14" ht="57.6" x14ac:dyDescent="0.3">
      <c r="A1" s="3" t="s">
        <v>1</v>
      </c>
      <c r="B1" s="3" t="s">
        <v>2</v>
      </c>
      <c r="C1" s="3" t="s">
        <v>12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</row>
    <row r="2" spans="1:14" ht="14.45" x14ac:dyDescent="0.3">
      <c r="A2" s="2" t="s">
        <v>0</v>
      </c>
      <c r="B2" s="2" t="s">
        <v>3</v>
      </c>
      <c r="C2" s="5">
        <v>56805</v>
      </c>
      <c r="D2" s="5">
        <v>942601275</v>
      </c>
      <c r="E2" s="1">
        <v>16593.6321627</v>
      </c>
      <c r="F2" s="1">
        <v>1141705.1828600001</v>
      </c>
      <c r="G2" s="5">
        <v>225</v>
      </c>
      <c r="H2" s="5">
        <v>248687775</v>
      </c>
      <c r="I2" s="5">
        <v>248687550</v>
      </c>
      <c r="J2" s="4">
        <v>0.17216749263</v>
      </c>
      <c r="K2" s="4">
        <v>7.1465205939999998E-2</v>
      </c>
      <c r="L2" s="4">
        <v>3.1589999999999999E-3</v>
      </c>
      <c r="M2" s="4">
        <v>0.26666699999999999</v>
      </c>
      <c r="N2" s="4">
        <v>0.26350800000000002</v>
      </c>
    </row>
    <row r="3" spans="1:14" ht="14.45" x14ac:dyDescent="0.3">
      <c r="A3" s="2" t="s">
        <v>0</v>
      </c>
      <c r="B3" s="2">
        <v>2025</v>
      </c>
      <c r="C3" s="5">
        <v>54097</v>
      </c>
      <c r="D3" s="5">
        <v>923404275</v>
      </c>
      <c r="E3" s="1">
        <v>17069.417435300002</v>
      </c>
      <c r="F3" s="1">
        <v>1169039.8438200001</v>
      </c>
      <c r="G3" s="6">
        <v>225</v>
      </c>
      <c r="H3" s="6">
        <v>248613075</v>
      </c>
      <c r="I3" s="6">
        <v>248612850</v>
      </c>
      <c r="J3" s="4">
        <v>0.17567827191999999</v>
      </c>
      <c r="K3" s="4">
        <v>7.2338883179999994E-2</v>
      </c>
      <c r="L3" s="4">
        <v>3.1719999999999999E-3</v>
      </c>
      <c r="M3" s="4">
        <v>0.26666699999999999</v>
      </c>
      <c r="N3" s="4">
        <v>0.26349499999999998</v>
      </c>
    </row>
    <row r="4" spans="1:14" ht="14.45" x14ac:dyDescent="0.3">
      <c r="A4" s="2" t="s">
        <v>0</v>
      </c>
      <c r="B4" s="2">
        <v>2050</v>
      </c>
      <c r="C4" s="5">
        <v>54989</v>
      </c>
      <c r="D4" s="5">
        <v>889672050</v>
      </c>
      <c r="E4" s="1">
        <v>16179.0912728</v>
      </c>
      <c r="F4" s="1">
        <v>1137163.1902600001</v>
      </c>
      <c r="G4" s="6">
        <v>225</v>
      </c>
      <c r="H4" s="6">
        <v>243068175</v>
      </c>
      <c r="I4" s="6">
        <v>243067950</v>
      </c>
      <c r="J4" s="4">
        <v>0.18113923332000001</v>
      </c>
      <c r="K4" s="4">
        <v>7.2603927600000007E-2</v>
      </c>
      <c r="L4" s="4">
        <v>3.1619999999999999E-3</v>
      </c>
      <c r="M4" s="4">
        <v>0.26666699999999999</v>
      </c>
      <c r="N4" s="4">
        <v>0.26350499999999999</v>
      </c>
    </row>
    <row r="5" spans="1:14" ht="14.45" x14ac:dyDescent="0.3">
      <c r="A5" s="2" t="s">
        <v>0</v>
      </c>
      <c r="B5" s="2">
        <v>2075</v>
      </c>
      <c r="C5" s="6">
        <v>54059</v>
      </c>
      <c r="D5" s="6">
        <v>706487175</v>
      </c>
      <c r="E5" s="1">
        <v>13068.8169407</v>
      </c>
      <c r="F5" s="1">
        <v>1079306.0386399999</v>
      </c>
      <c r="G5" s="6">
        <v>225</v>
      </c>
      <c r="H5" s="6">
        <v>234693450</v>
      </c>
      <c r="I5" s="6">
        <v>234693225</v>
      </c>
      <c r="J5" s="4">
        <v>0.18639586102</v>
      </c>
      <c r="K5" s="4">
        <v>7.2174044480000005E-2</v>
      </c>
      <c r="L5" s="4">
        <v>4.4060000000000002E-3</v>
      </c>
      <c r="M5" s="4">
        <v>0.26666699999999999</v>
      </c>
      <c r="N5" s="4">
        <v>0.26226100000000002</v>
      </c>
    </row>
    <row r="6" spans="1:14" ht="14.45" x14ac:dyDescent="0.3">
      <c r="A6" s="2" t="s">
        <v>0</v>
      </c>
      <c r="B6" s="2">
        <v>2100</v>
      </c>
      <c r="C6" s="5">
        <v>57630</v>
      </c>
      <c r="D6" s="5">
        <v>580717125</v>
      </c>
      <c r="E6" s="1">
        <v>10076.646278</v>
      </c>
      <c r="F6" s="1">
        <v>951876.37741199997</v>
      </c>
      <c r="G6" s="6">
        <v>225</v>
      </c>
      <c r="H6" s="6">
        <v>217097775</v>
      </c>
      <c r="I6" s="6">
        <v>217097550</v>
      </c>
      <c r="J6" s="4">
        <v>0.19635172047999999</v>
      </c>
      <c r="K6" s="4">
        <v>7.0052259500000005E-2</v>
      </c>
      <c r="L6" s="4">
        <v>4.9550000000000002E-3</v>
      </c>
      <c r="M6" s="4">
        <v>0.26666699999999999</v>
      </c>
      <c r="N6" s="4">
        <v>0.261712</v>
      </c>
    </row>
    <row r="7" spans="1:14" ht="14.45" x14ac:dyDescent="0.3">
      <c r="A7" s="2" t="s">
        <v>4</v>
      </c>
      <c r="B7" s="2" t="s">
        <v>3</v>
      </c>
      <c r="C7" s="5">
        <v>54328</v>
      </c>
      <c r="D7" s="5">
        <v>929416950</v>
      </c>
      <c r="E7" s="1">
        <v>17107.5127006</v>
      </c>
      <c r="F7" s="1">
        <v>1167344.5517</v>
      </c>
      <c r="G7" s="6">
        <v>225</v>
      </c>
      <c r="H7" s="6">
        <v>248686875</v>
      </c>
      <c r="I7" s="6">
        <v>248686650</v>
      </c>
      <c r="J7" s="4">
        <v>0.17075752224999999</v>
      </c>
      <c r="K7" s="4">
        <v>7.1390305900000006E-2</v>
      </c>
      <c r="L7" s="4">
        <v>3.1589999999999999E-3</v>
      </c>
      <c r="M7" s="4">
        <v>0.26666699999999999</v>
      </c>
      <c r="N7" s="4">
        <v>0.26350800000000002</v>
      </c>
    </row>
    <row r="8" spans="1:14" ht="14.45" x14ac:dyDescent="0.3">
      <c r="A8" s="2" t="s">
        <v>4</v>
      </c>
      <c r="B8" s="2">
        <v>2025</v>
      </c>
      <c r="C8" s="5">
        <v>52789</v>
      </c>
      <c r="D8" s="5">
        <v>898816500</v>
      </c>
      <c r="E8" s="1">
        <v>17026.586978300002</v>
      </c>
      <c r="F8" s="1">
        <v>1179690.06005</v>
      </c>
      <c r="G8" s="6">
        <v>225</v>
      </c>
      <c r="H8" s="6">
        <v>247797225</v>
      </c>
      <c r="I8" s="6">
        <v>247797000</v>
      </c>
      <c r="J8" s="4">
        <v>0.17644264125</v>
      </c>
      <c r="K8" s="4">
        <v>7.2315812660000006E-2</v>
      </c>
      <c r="L8" s="4">
        <v>3.1700000000000001E-3</v>
      </c>
      <c r="M8" s="4">
        <v>0.26666699999999999</v>
      </c>
      <c r="N8" s="4">
        <v>0.26349699999999998</v>
      </c>
    </row>
    <row r="9" spans="1:14" ht="14.45" x14ac:dyDescent="0.3">
      <c r="A9" s="2" t="s">
        <v>4</v>
      </c>
      <c r="B9" s="2">
        <v>2050</v>
      </c>
      <c r="C9" s="5">
        <v>57463</v>
      </c>
      <c r="D9" s="5">
        <v>682397775</v>
      </c>
      <c r="E9" s="1">
        <v>11875.428971699999</v>
      </c>
      <c r="F9" s="1">
        <v>1019163.89331</v>
      </c>
      <c r="G9" s="6">
        <v>225</v>
      </c>
      <c r="H9" s="6">
        <v>229146975</v>
      </c>
      <c r="I9" s="6">
        <v>229146750</v>
      </c>
      <c r="J9" s="4">
        <v>0.18856249690999999</v>
      </c>
      <c r="K9" s="4">
        <v>7.1483405929999994E-2</v>
      </c>
      <c r="L9" s="4">
        <v>4.7149999999999996E-3</v>
      </c>
      <c r="M9" s="4">
        <v>0.26666699999999999</v>
      </c>
      <c r="N9" s="4">
        <v>0.26195200000000002</v>
      </c>
    </row>
    <row r="10" spans="1:14" ht="14.45" x14ac:dyDescent="0.3">
      <c r="A10" s="2" t="s">
        <v>4</v>
      </c>
      <c r="B10" s="2">
        <v>2075</v>
      </c>
      <c r="C10" s="5">
        <v>55335</v>
      </c>
      <c r="D10" s="5">
        <v>410195925</v>
      </c>
      <c r="E10" s="1">
        <v>7412.9560856600001</v>
      </c>
      <c r="F10" s="1">
        <v>649174.00119800004</v>
      </c>
      <c r="G10" s="6">
        <v>225</v>
      </c>
      <c r="H10" s="6">
        <v>146756700</v>
      </c>
      <c r="I10" s="6">
        <v>146756475</v>
      </c>
      <c r="J10" s="4">
        <v>0.20025257656000001</v>
      </c>
      <c r="K10" s="4">
        <v>6.9130683149999997E-2</v>
      </c>
      <c r="L10" s="4">
        <v>5.7730000000000004E-3</v>
      </c>
      <c r="M10" s="4">
        <v>0.26666699999999999</v>
      </c>
      <c r="N10" s="4">
        <v>0.26089400000000001</v>
      </c>
    </row>
    <row r="11" spans="1:14" ht="14.45" x14ac:dyDescent="0.3">
      <c r="A11" s="2" t="s">
        <v>4</v>
      </c>
      <c r="B11" s="2">
        <v>2100</v>
      </c>
      <c r="C11" s="5">
        <v>47228</v>
      </c>
      <c r="D11" s="5">
        <v>214176375</v>
      </c>
      <c r="E11" s="1">
        <v>4534.9448420400004</v>
      </c>
      <c r="F11" s="1">
        <v>307286.77765599999</v>
      </c>
      <c r="G11" s="6">
        <v>225</v>
      </c>
      <c r="H11" s="6">
        <v>64341000</v>
      </c>
      <c r="I11" s="6">
        <v>64340775</v>
      </c>
      <c r="J11" s="4">
        <v>0.19692575380999999</v>
      </c>
      <c r="K11" s="4">
        <v>6.9442338049999996E-2</v>
      </c>
      <c r="L11" s="4">
        <v>5.79E-3</v>
      </c>
      <c r="M11" s="4">
        <v>0.26666699999999999</v>
      </c>
      <c r="N11" s="4">
        <v>0.26087700000000003</v>
      </c>
    </row>
    <row r="12" spans="1:14" ht="14.45" x14ac:dyDescent="0.3">
      <c r="A12" s="2" t="s">
        <v>5</v>
      </c>
      <c r="B12" s="2" t="s">
        <v>3</v>
      </c>
      <c r="C12" s="5">
        <v>54416</v>
      </c>
      <c r="D12" s="5">
        <v>928899675</v>
      </c>
      <c r="E12" s="1">
        <v>17070.340984300001</v>
      </c>
      <c r="F12" s="1">
        <v>1166393.30434</v>
      </c>
      <c r="G12" s="6">
        <v>225</v>
      </c>
      <c r="H12" s="6">
        <v>248685750</v>
      </c>
      <c r="I12" s="6">
        <v>248685525</v>
      </c>
      <c r="J12" s="4">
        <v>0.17081019134</v>
      </c>
      <c r="K12" s="4">
        <v>7.1384923660000002E-2</v>
      </c>
      <c r="L12" s="4">
        <v>3.1589999999999999E-3</v>
      </c>
      <c r="M12" s="4">
        <v>0.26666699999999999</v>
      </c>
      <c r="N12" s="4">
        <v>0.26350800000000002</v>
      </c>
    </row>
    <row r="13" spans="1:14" ht="14.45" x14ac:dyDescent="0.3">
      <c r="A13" s="2" t="s">
        <v>5</v>
      </c>
      <c r="B13" s="2">
        <v>2025</v>
      </c>
      <c r="C13" s="5">
        <v>53418</v>
      </c>
      <c r="D13" s="5">
        <v>885051900</v>
      </c>
      <c r="E13" s="1">
        <v>16568.420757</v>
      </c>
      <c r="F13" s="1">
        <v>1151311.9805399999</v>
      </c>
      <c r="G13" s="6">
        <v>225</v>
      </c>
      <c r="H13" s="6">
        <v>242797275</v>
      </c>
      <c r="I13" s="6">
        <v>242797050</v>
      </c>
      <c r="J13" s="4">
        <v>0.17753535733</v>
      </c>
      <c r="K13" s="4">
        <v>7.2188463110000003E-2</v>
      </c>
      <c r="L13" s="4">
        <v>3.163E-3</v>
      </c>
      <c r="M13" s="4">
        <v>0.26666699999999999</v>
      </c>
      <c r="N13" s="4">
        <v>0.26350400000000002</v>
      </c>
    </row>
    <row r="14" spans="1:14" ht="14.45" x14ac:dyDescent="0.3">
      <c r="A14" s="2" t="s">
        <v>5</v>
      </c>
      <c r="B14" s="2">
        <v>2050</v>
      </c>
      <c r="C14" s="5">
        <v>59300</v>
      </c>
      <c r="D14" s="5">
        <v>617172075</v>
      </c>
      <c r="E14" s="1">
        <v>10407.623524500001</v>
      </c>
      <c r="F14" s="1">
        <v>947914.77115699998</v>
      </c>
      <c r="G14" s="6">
        <v>225</v>
      </c>
      <c r="H14" s="6">
        <v>218368350</v>
      </c>
      <c r="I14" s="6">
        <v>218368125</v>
      </c>
      <c r="J14" s="4">
        <v>0.19288861998000001</v>
      </c>
      <c r="K14" s="4">
        <v>7.0614341390000002E-2</v>
      </c>
      <c r="L14" s="4">
        <v>4.4759999999999999E-3</v>
      </c>
      <c r="M14" s="4">
        <v>0.26666699999999999</v>
      </c>
      <c r="N14" s="4">
        <v>0.26219100000000001</v>
      </c>
    </row>
    <row r="15" spans="1:14" ht="14.45" x14ac:dyDescent="0.3">
      <c r="A15" s="2" t="s">
        <v>5</v>
      </c>
      <c r="B15" s="2">
        <v>2075</v>
      </c>
      <c r="C15" s="5">
        <v>53042</v>
      </c>
      <c r="D15" s="5">
        <v>309525525</v>
      </c>
      <c r="E15" s="1">
        <v>5835.4799027199997</v>
      </c>
      <c r="F15" s="1">
        <v>474832.60424800002</v>
      </c>
      <c r="G15" s="6">
        <v>225</v>
      </c>
      <c r="H15" s="6">
        <v>105812550</v>
      </c>
      <c r="I15" s="6">
        <v>105812325</v>
      </c>
      <c r="J15" s="4">
        <v>0.19978079947999999</v>
      </c>
      <c r="K15" s="4">
        <v>6.9255780919999996E-2</v>
      </c>
      <c r="L15" s="4">
        <v>6.0020000000000004E-3</v>
      </c>
      <c r="M15" s="4">
        <v>0.26666699999999999</v>
      </c>
      <c r="N15" s="4">
        <v>0.26066499999999998</v>
      </c>
    </row>
    <row r="16" spans="1:14" ht="14.45" x14ac:dyDescent="0.3">
      <c r="A16" s="2" t="s">
        <v>5</v>
      </c>
      <c r="B16" s="2">
        <v>2100</v>
      </c>
      <c r="C16" s="5">
        <v>45524</v>
      </c>
      <c r="D16" s="5">
        <v>130957425</v>
      </c>
      <c r="E16" s="1">
        <v>2876.6678016000001</v>
      </c>
      <c r="F16" s="1">
        <v>83872.913376900004</v>
      </c>
      <c r="G16" s="6">
        <v>225</v>
      </c>
      <c r="H16" s="6">
        <v>14279625</v>
      </c>
      <c r="I16" s="6">
        <v>14279400</v>
      </c>
      <c r="J16" s="4">
        <v>0.19793350501000001</v>
      </c>
      <c r="K16" s="4">
        <v>6.8274555890000005E-2</v>
      </c>
      <c r="L16" s="4">
        <v>5.6579999999999998E-3</v>
      </c>
      <c r="M16" s="4">
        <v>0.26666699999999999</v>
      </c>
      <c r="N16" s="4">
        <v>0.26100899999999999</v>
      </c>
    </row>
    <row r="17" spans="1:14" ht="14.45" x14ac:dyDescent="0.3">
      <c r="A17" s="2" t="s">
        <v>6</v>
      </c>
      <c r="B17" s="2" t="s">
        <v>3</v>
      </c>
      <c r="C17" s="5">
        <v>54553</v>
      </c>
      <c r="D17" s="5">
        <v>928003725</v>
      </c>
      <c r="E17" s="1">
        <v>17011.048429999999</v>
      </c>
      <c r="F17" s="1">
        <v>1164659.91609</v>
      </c>
      <c r="G17" s="6">
        <v>225</v>
      </c>
      <c r="H17" s="6">
        <v>248619375</v>
      </c>
      <c r="I17" s="6">
        <v>248619150</v>
      </c>
      <c r="J17" s="4">
        <v>0.17093721153999999</v>
      </c>
      <c r="K17" s="4">
        <v>7.1372029010000004E-2</v>
      </c>
      <c r="L17" s="4">
        <v>3.1589999999999999E-3</v>
      </c>
      <c r="M17" s="4">
        <v>0.26666699999999999</v>
      </c>
      <c r="N17" s="4">
        <v>0.26350800000000002</v>
      </c>
    </row>
    <row r="18" spans="1:14" ht="14.45" x14ac:dyDescent="0.3">
      <c r="A18" s="2" t="s">
        <v>6</v>
      </c>
      <c r="B18" s="2">
        <v>2025</v>
      </c>
      <c r="C18" s="5">
        <v>55815</v>
      </c>
      <c r="D18" s="5">
        <v>798896700</v>
      </c>
      <c r="E18" s="1">
        <v>14313.2975007</v>
      </c>
      <c r="F18" s="1">
        <v>1089978.89977</v>
      </c>
      <c r="G18" s="6">
        <v>225</v>
      </c>
      <c r="H18" s="6">
        <v>238576725</v>
      </c>
      <c r="I18" s="6">
        <v>238576500</v>
      </c>
      <c r="J18" s="4">
        <v>0.17828802292000001</v>
      </c>
      <c r="K18" s="4">
        <v>7.1926065159999997E-2</v>
      </c>
      <c r="L18" s="4">
        <v>3.3639999999999998E-3</v>
      </c>
      <c r="M18" s="4">
        <v>0.26666699999999999</v>
      </c>
      <c r="N18" s="4">
        <v>0.26330300000000001</v>
      </c>
    </row>
    <row r="19" spans="1:14" ht="14.45" x14ac:dyDescent="0.3">
      <c r="A19" s="2" t="s">
        <v>6</v>
      </c>
      <c r="B19" s="2">
        <v>2050</v>
      </c>
      <c r="C19" s="5">
        <v>64555</v>
      </c>
      <c r="D19" s="5">
        <v>518592825</v>
      </c>
      <c r="E19" s="1">
        <v>8033.3486949099997</v>
      </c>
      <c r="F19" s="1">
        <v>682385.44343400002</v>
      </c>
      <c r="G19" s="6">
        <v>225</v>
      </c>
      <c r="H19" s="6">
        <v>161307900</v>
      </c>
      <c r="I19" s="6">
        <v>161307675</v>
      </c>
      <c r="J19" s="4">
        <v>0.19832745068999999</v>
      </c>
      <c r="K19" s="4">
        <v>6.9157459769999999E-2</v>
      </c>
      <c r="L19" s="4">
        <v>5.3810000000000004E-3</v>
      </c>
      <c r="M19" s="4">
        <v>0.26666699999999999</v>
      </c>
      <c r="N19" s="4">
        <v>0.26128600000000002</v>
      </c>
    </row>
    <row r="20" spans="1:14" ht="14.45" x14ac:dyDescent="0.3">
      <c r="A20" s="2" t="s">
        <v>6</v>
      </c>
      <c r="B20" s="2">
        <v>2075</v>
      </c>
      <c r="C20" s="5">
        <v>49704</v>
      </c>
      <c r="D20" s="5">
        <v>200897550</v>
      </c>
      <c r="E20" s="1">
        <v>4041.8789232300001</v>
      </c>
      <c r="F20" s="1">
        <v>258786.70777800001</v>
      </c>
      <c r="G20" s="6">
        <v>225</v>
      </c>
      <c r="H20" s="6">
        <v>55613250</v>
      </c>
      <c r="I20" s="6">
        <v>55613025</v>
      </c>
      <c r="J20" s="4">
        <v>0.19821109872000001</v>
      </c>
      <c r="K20" s="4">
        <v>6.8990348679999994E-2</v>
      </c>
      <c r="L20" s="4">
        <v>5.79E-3</v>
      </c>
      <c r="M20" s="4">
        <v>0.26666699999999999</v>
      </c>
      <c r="N20" s="4">
        <v>0.26087700000000003</v>
      </c>
    </row>
    <row r="21" spans="1:14" ht="14.45" x14ac:dyDescent="0.3">
      <c r="A21" s="2" t="s">
        <v>6</v>
      </c>
      <c r="B21" s="2">
        <v>2100</v>
      </c>
      <c r="C21" s="5">
        <v>36641</v>
      </c>
      <c r="D21" s="5">
        <v>78437925</v>
      </c>
      <c r="E21" s="1">
        <v>2140.7146366100001</v>
      </c>
      <c r="F21" s="1">
        <v>34308.884386400001</v>
      </c>
      <c r="G21" s="6">
        <v>225</v>
      </c>
      <c r="H21" s="6">
        <v>5614650</v>
      </c>
      <c r="I21" s="6">
        <v>5614425</v>
      </c>
      <c r="J21" s="4">
        <v>0.19687642049000001</v>
      </c>
      <c r="K21" s="4">
        <v>6.733464351E-2</v>
      </c>
      <c r="L21" s="4">
        <v>9.7820000000000008E-3</v>
      </c>
      <c r="M21" s="4">
        <v>0.26666699999999999</v>
      </c>
      <c r="N21" s="4">
        <v>0.25688499999999997</v>
      </c>
    </row>
    <row r="22" spans="1:14" ht="14.45" x14ac:dyDescent="0.3">
      <c r="A22" s="2" t="s">
        <v>7</v>
      </c>
      <c r="B22" s="2" t="s">
        <v>3</v>
      </c>
      <c r="C22" s="5">
        <v>57699</v>
      </c>
      <c r="D22" s="5">
        <v>938279475</v>
      </c>
      <c r="E22" s="1">
        <v>16261.6245516</v>
      </c>
      <c r="F22" s="1">
        <v>1131305.1959800001</v>
      </c>
      <c r="G22" s="6">
        <v>225</v>
      </c>
      <c r="H22" s="6">
        <v>248299200</v>
      </c>
      <c r="I22" s="6">
        <v>248298975</v>
      </c>
      <c r="J22" s="4">
        <v>0.17272118879000001</v>
      </c>
      <c r="K22" s="4">
        <v>7.1370725300000007E-2</v>
      </c>
      <c r="L22" s="4">
        <v>3.1589999999999999E-3</v>
      </c>
      <c r="M22" s="4">
        <v>0.26666699999999999</v>
      </c>
      <c r="N22" s="4">
        <v>0.26350800000000002</v>
      </c>
    </row>
    <row r="23" spans="1:14" ht="14.45" x14ac:dyDescent="0.3">
      <c r="A23" s="2" t="s">
        <v>7</v>
      </c>
      <c r="B23" s="2">
        <v>2025</v>
      </c>
      <c r="C23" s="5">
        <v>59874</v>
      </c>
      <c r="D23" s="5">
        <v>764210025</v>
      </c>
      <c r="E23" s="1">
        <v>12763.637388499999</v>
      </c>
      <c r="F23" s="1">
        <v>1027103.53553</v>
      </c>
      <c r="G23" s="6">
        <v>225</v>
      </c>
      <c r="H23" s="6">
        <v>233485650</v>
      </c>
      <c r="I23" s="6">
        <v>233485425</v>
      </c>
      <c r="J23" s="4">
        <v>0.18314676442</v>
      </c>
      <c r="K23" s="4">
        <v>7.1585375679999994E-2</v>
      </c>
      <c r="L23" s="4">
        <v>4.1669999999999997E-3</v>
      </c>
      <c r="M23" s="4">
        <v>0.26666699999999999</v>
      </c>
      <c r="N23" s="4">
        <v>0.26250000000000001</v>
      </c>
    </row>
    <row r="24" spans="1:14" ht="14.45" x14ac:dyDescent="0.3">
      <c r="A24" s="2" t="s">
        <v>7</v>
      </c>
      <c r="B24" s="2">
        <v>2050</v>
      </c>
      <c r="C24" s="5">
        <v>60614</v>
      </c>
      <c r="D24" s="5">
        <v>347496300</v>
      </c>
      <c r="E24" s="1">
        <v>5732.9379351300004</v>
      </c>
      <c r="F24" s="1">
        <v>465667.18974399997</v>
      </c>
      <c r="G24" s="6">
        <v>225</v>
      </c>
      <c r="H24" s="6">
        <v>110559825</v>
      </c>
      <c r="I24" s="6">
        <v>110559600</v>
      </c>
      <c r="J24" s="4">
        <v>0.20078483611</v>
      </c>
      <c r="K24" s="4">
        <v>6.8588816029999999E-2</v>
      </c>
      <c r="L24" s="4">
        <v>5.352E-3</v>
      </c>
      <c r="M24" s="4">
        <v>0.26666699999999999</v>
      </c>
      <c r="N24" s="4">
        <v>0.26131500000000002</v>
      </c>
    </row>
    <row r="25" spans="1:14" ht="14.45" x14ac:dyDescent="0.3">
      <c r="A25" s="2" t="s">
        <v>7</v>
      </c>
      <c r="B25" s="2">
        <v>2075</v>
      </c>
      <c r="C25" s="5">
        <v>39595</v>
      </c>
      <c r="D25" s="5">
        <v>93336525</v>
      </c>
      <c r="E25" s="1">
        <v>2357.2805909799999</v>
      </c>
      <c r="F25" s="1">
        <v>40750.831035700001</v>
      </c>
      <c r="G25" s="6">
        <v>225</v>
      </c>
      <c r="H25" s="6">
        <v>6630975</v>
      </c>
      <c r="I25" s="6">
        <v>6630750</v>
      </c>
      <c r="J25" s="4">
        <v>0.19614070657999999</v>
      </c>
      <c r="K25" s="4">
        <v>6.8167997729999999E-2</v>
      </c>
      <c r="L25" s="4">
        <v>5.6610000000000002E-3</v>
      </c>
      <c r="M25" s="4">
        <v>0.26666699999999999</v>
      </c>
      <c r="N25" s="4">
        <v>0.26100600000000002</v>
      </c>
    </row>
    <row r="26" spans="1:14" ht="14.45" x14ac:dyDescent="0.3">
      <c r="A26" s="2" t="s">
        <v>7</v>
      </c>
      <c r="B26" s="2">
        <v>2100</v>
      </c>
      <c r="C26" s="5">
        <v>28026</v>
      </c>
      <c r="D26" s="5">
        <v>55638675</v>
      </c>
      <c r="E26" s="1">
        <v>1985.25208735</v>
      </c>
      <c r="F26" s="1">
        <v>25651.112083399999</v>
      </c>
      <c r="G26" s="6">
        <v>225</v>
      </c>
      <c r="H26" s="6">
        <v>3327975</v>
      </c>
      <c r="I26" s="6">
        <v>3327750</v>
      </c>
      <c r="J26" s="4">
        <v>0.19773826176000001</v>
      </c>
      <c r="K26" s="4">
        <v>6.6694512070000003E-2</v>
      </c>
      <c r="L26" s="4">
        <v>9.7820000000000008E-3</v>
      </c>
      <c r="M26" s="4">
        <v>0.26666699999999999</v>
      </c>
      <c r="N26" s="4">
        <v>0.25688499999999997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L33" sqref="L33"/>
    </sheetView>
  </sheetViews>
  <sheetFormatPr defaultRowHeight="15" x14ac:dyDescent="0.25"/>
  <cols>
    <col min="2" max="2" width="10.5703125" customWidth="1"/>
    <col min="3" max="3" width="12.28515625" customWidth="1"/>
    <col min="4" max="5" width="10.28515625" customWidth="1"/>
    <col min="8" max="9" width="11.85546875" customWidth="1"/>
    <col min="10" max="14" width="10.28515625" customWidth="1"/>
  </cols>
  <sheetData>
    <row r="1" spans="1:14" s="5" customFormat="1" ht="57.6" x14ac:dyDescent="0.3">
      <c r="A1" s="3" t="s">
        <v>1</v>
      </c>
      <c r="B1" s="3" t="s">
        <v>2</v>
      </c>
      <c r="C1" s="3" t="s">
        <v>12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</row>
    <row r="2" spans="1:14" s="5" customFormat="1" ht="14.45" x14ac:dyDescent="0.3">
      <c r="A2" s="2" t="s">
        <v>0</v>
      </c>
      <c r="B2" s="2" t="s">
        <v>3</v>
      </c>
      <c r="C2" s="5">
        <v>10062</v>
      </c>
      <c r="D2" s="5">
        <v>104106150</v>
      </c>
      <c r="E2" s="1">
        <v>10346.466905200001</v>
      </c>
      <c r="F2" s="1">
        <v>158609.09280400001</v>
      </c>
      <c r="G2" s="5">
        <v>225</v>
      </c>
      <c r="H2" s="5">
        <v>11527200</v>
      </c>
      <c r="I2" s="5">
        <v>11526975</v>
      </c>
      <c r="J2" s="4">
        <v>0.19219712552000001</v>
      </c>
      <c r="K2" s="4">
        <v>7.1861857439999996E-2</v>
      </c>
      <c r="L2" s="4">
        <v>9.4640000000000002E-3</v>
      </c>
      <c r="M2" s="4">
        <v>0.26666699999999999</v>
      </c>
      <c r="N2" s="4">
        <v>0.25720300000000001</v>
      </c>
    </row>
    <row r="3" spans="1:14" s="5" customFormat="1" ht="14.45" x14ac:dyDescent="0.3">
      <c r="A3" s="2" t="s">
        <v>0</v>
      </c>
      <c r="B3" s="2">
        <v>2025</v>
      </c>
      <c r="C3" s="5">
        <v>10961</v>
      </c>
      <c r="D3" s="5">
        <v>98743725</v>
      </c>
      <c r="E3" s="1">
        <v>9008.6420034700004</v>
      </c>
      <c r="F3" s="1">
        <v>148932.27699000001</v>
      </c>
      <c r="G3" s="6">
        <v>225</v>
      </c>
      <c r="H3" s="6">
        <v>11477250</v>
      </c>
      <c r="I3" s="6">
        <v>11477025</v>
      </c>
      <c r="J3" s="4">
        <v>0.19144106742</v>
      </c>
      <c r="K3" s="4">
        <v>7.0323529879999999E-2</v>
      </c>
      <c r="L3" s="4">
        <v>9.4029999999999999E-3</v>
      </c>
      <c r="M3" s="4">
        <v>0.26666699999999999</v>
      </c>
      <c r="N3" s="4">
        <v>0.25726399999999999</v>
      </c>
    </row>
    <row r="4" spans="1:14" s="5" customFormat="1" ht="14.45" x14ac:dyDescent="0.3">
      <c r="A4" s="2" t="s">
        <v>0</v>
      </c>
      <c r="B4" s="2">
        <v>2050</v>
      </c>
      <c r="C4" s="5">
        <v>17787</v>
      </c>
      <c r="D4" s="5">
        <v>103019850</v>
      </c>
      <c r="E4" s="1">
        <v>5791.8620340699999</v>
      </c>
      <c r="F4" s="1">
        <v>102943.847179</v>
      </c>
      <c r="G4" s="6">
        <v>225</v>
      </c>
      <c r="H4" s="6">
        <v>10503450</v>
      </c>
      <c r="I4" s="6">
        <v>10503225</v>
      </c>
      <c r="J4" s="4">
        <v>0.19980092079</v>
      </c>
      <c r="K4" s="4">
        <v>6.7616177309999997E-2</v>
      </c>
      <c r="L4" s="4">
        <v>9.5999999999999992E-3</v>
      </c>
      <c r="M4" s="4">
        <v>0.26666699999999999</v>
      </c>
      <c r="N4" s="4">
        <v>0.25706699999999999</v>
      </c>
    </row>
    <row r="5" spans="1:14" s="5" customFormat="1" ht="14.45" x14ac:dyDescent="0.3">
      <c r="A5" s="2" t="s">
        <v>0</v>
      </c>
      <c r="B5" s="2">
        <v>2075</v>
      </c>
      <c r="C5" s="6">
        <v>19779</v>
      </c>
      <c r="D5" s="6">
        <v>107673525</v>
      </c>
      <c r="E5" s="1">
        <v>5443.8305778900003</v>
      </c>
      <c r="F5" s="1">
        <v>92903.697483099997</v>
      </c>
      <c r="G5" s="6">
        <v>225</v>
      </c>
      <c r="H5" s="6">
        <v>10294425</v>
      </c>
      <c r="I5" s="6">
        <v>10294200</v>
      </c>
      <c r="J5" s="4">
        <v>0.19439776445000001</v>
      </c>
      <c r="K5" s="4">
        <v>6.9657145769999998E-2</v>
      </c>
      <c r="L5" s="4">
        <v>9.554E-3</v>
      </c>
      <c r="M5" s="4">
        <v>0.26666699999999999</v>
      </c>
      <c r="N5" s="4">
        <v>0.25711299999999998</v>
      </c>
    </row>
    <row r="6" spans="1:14" s="5" customFormat="1" ht="14.45" x14ac:dyDescent="0.3">
      <c r="A6" s="2" t="s">
        <v>0</v>
      </c>
      <c r="B6" s="2">
        <v>2100</v>
      </c>
      <c r="C6" s="5">
        <v>20904</v>
      </c>
      <c r="D6" s="5">
        <v>114676425</v>
      </c>
      <c r="E6" s="1">
        <v>5485.8603616500004</v>
      </c>
      <c r="F6" s="1">
        <v>72685.180235699998</v>
      </c>
      <c r="G6" s="6">
        <v>225</v>
      </c>
      <c r="H6" s="6">
        <v>6558075</v>
      </c>
      <c r="I6" s="6">
        <v>6557850</v>
      </c>
      <c r="J6" s="4">
        <v>0.19227756873999999</v>
      </c>
      <c r="K6" s="4">
        <v>7.0325012559999997E-2</v>
      </c>
      <c r="L6" s="4">
        <v>9.3620000000000005E-3</v>
      </c>
      <c r="M6" s="4">
        <v>0.26666699999999999</v>
      </c>
      <c r="N6" s="4">
        <v>0.25730500000000001</v>
      </c>
    </row>
    <row r="7" spans="1:14" s="5" customFormat="1" ht="14.45" x14ac:dyDescent="0.3">
      <c r="A7" s="2" t="s">
        <v>4</v>
      </c>
      <c r="B7" s="2" t="s">
        <v>3</v>
      </c>
      <c r="C7" s="5">
        <v>10592</v>
      </c>
      <c r="D7" s="5">
        <v>101805075</v>
      </c>
      <c r="E7" s="1">
        <v>9611.5063255299992</v>
      </c>
      <c r="F7" s="1">
        <v>154428.65073299999</v>
      </c>
      <c r="G7" s="6">
        <v>225</v>
      </c>
      <c r="H7" s="6">
        <v>11527200</v>
      </c>
      <c r="I7" s="6">
        <v>11526975</v>
      </c>
      <c r="J7" s="4">
        <v>0.19319675292999999</v>
      </c>
      <c r="K7" s="4">
        <v>7.1387774119999997E-2</v>
      </c>
      <c r="L7" s="4">
        <v>9.4640000000000002E-3</v>
      </c>
      <c r="M7" s="4">
        <v>0.26666699999999999</v>
      </c>
      <c r="N7" s="4">
        <v>0.25720300000000001</v>
      </c>
    </row>
    <row r="8" spans="1:14" s="5" customFormat="1" ht="14.45" x14ac:dyDescent="0.3">
      <c r="A8" s="2" t="s">
        <v>4</v>
      </c>
      <c r="B8" s="2">
        <v>2025</v>
      </c>
      <c r="C8" s="5">
        <v>12151</v>
      </c>
      <c r="D8" s="5">
        <v>97954875</v>
      </c>
      <c r="E8" s="1">
        <v>8061.4661344699998</v>
      </c>
      <c r="F8" s="1">
        <v>139752.77204499999</v>
      </c>
      <c r="G8" s="6">
        <v>225</v>
      </c>
      <c r="H8" s="6">
        <v>11466450</v>
      </c>
      <c r="I8" s="6">
        <v>11466225</v>
      </c>
      <c r="J8" s="4">
        <v>0.19170467344</v>
      </c>
      <c r="K8" s="4">
        <v>7.0023555959999997E-2</v>
      </c>
      <c r="L8" s="4">
        <v>9.3200000000000002E-3</v>
      </c>
      <c r="M8" s="4">
        <v>0.26666699999999999</v>
      </c>
      <c r="N8" s="4">
        <v>0.25734699999999999</v>
      </c>
    </row>
    <row r="9" spans="1:14" s="5" customFormat="1" ht="14.45" x14ac:dyDescent="0.3">
      <c r="A9" s="2" t="s">
        <v>4</v>
      </c>
      <c r="B9" s="2">
        <v>2050</v>
      </c>
      <c r="C9" s="5">
        <v>20249</v>
      </c>
      <c r="D9" s="5">
        <v>106923825</v>
      </c>
      <c r="E9" s="1">
        <v>5280.4496518300002</v>
      </c>
      <c r="F9" s="1">
        <v>92764.359534400006</v>
      </c>
      <c r="G9" s="6">
        <v>225</v>
      </c>
      <c r="H9" s="6">
        <v>10477350</v>
      </c>
      <c r="I9" s="6">
        <v>10477125</v>
      </c>
      <c r="J9" s="4">
        <v>0.19599711787999999</v>
      </c>
      <c r="K9" s="4">
        <v>6.8560436759999996E-2</v>
      </c>
      <c r="L9" s="4">
        <v>9.554E-3</v>
      </c>
      <c r="M9" s="4">
        <v>0.26666699999999999</v>
      </c>
      <c r="N9" s="4">
        <v>0.25711299999999998</v>
      </c>
    </row>
    <row r="10" spans="1:14" s="5" customFormat="1" ht="14.45" x14ac:dyDescent="0.3">
      <c r="A10" s="2" t="s">
        <v>4</v>
      </c>
      <c r="B10" s="2">
        <v>2075</v>
      </c>
      <c r="C10" s="5">
        <v>22479</v>
      </c>
      <c r="D10" s="5">
        <v>126111600</v>
      </c>
      <c r="E10" s="1">
        <v>5610.1961830999999</v>
      </c>
      <c r="F10" s="1">
        <v>81282.4369764</v>
      </c>
      <c r="G10" s="6">
        <v>225</v>
      </c>
      <c r="H10" s="6">
        <v>8555175</v>
      </c>
      <c r="I10" s="6">
        <v>8554950</v>
      </c>
      <c r="J10" s="4">
        <v>0.19248412175999999</v>
      </c>
      <c r="K10" s="4">
        <v>7.0484937570000003E-2</v>
      </c>
      <c r="L10" s="4">
        <v>9.5549999999999993E-3</v>
      </c>
      <c r="M10" s="4">
        <v>0.26666699999999999</v>
      </c>
      <c r="N10" s="4">
        <v>0.25711200000000001</v>
      </c>
    </row>
    <row r="11" spans="1:14" s="5" customFormat="1" ht="14.45" x14ac:dyDescent="0.3">
      <c r="A11" s="2" t="s">
        <v>4</v>
      </c>
      <c r="B11" s="2">
        <v>2100</v>
      </c>
      <c r="C11" s="5">
        <v>24847</v>
      </c>
      <c r="D11" s="5">
        <v>140510475</v>
      </c>
      <c r="E11" s="1">
        <v>5655.0277699500002</v>
      </c>
      <c r="F11" s="1">
        <v>74326.486359799994</v>
      </c>
      <c r="G11" s="6">
        <v>225</v>
      </c>
      <c r="H11" s="6">
        <v>6518025</v>
      </c>
      <c r="I11" s="6">
        <v>6517800</v>
      </c>
      <c r="J11" s="4">
        <v>0.19464373989</v>
      </c>
      <c r="K11" s="4">
        <v>6.9535459810000005E-2</v>
      </c>
      <c r="L11" s="4">
        <v>9.7230000000000007E-3</v>
      </c>
      <c r="M11" s="4">
        <v>0.26666699999999999</v>
      </c>
      <c r="N11" s="4">
        <v>0.25694400000000001</v>
      </c>
    </row>
    <row r="12" spans="1:14" s="5" customFormat="1" ht="14.45" x14ac:dyDescent="0.3">
      <c r="A12" s="2" t="s">
        <v>5</v>
      </c>
      <c r="B12" s="2" t="s">
        <v>3</v>
      </c>
      <c r="C12" s="5">
        <v>10611</v>
      </c>
      <c r="D12" s="5">
        <v>101876175</v>
      </c>
      <c r="E12" s="1">
        <v>9600.9966072900006</v>
      </c>
      <c r="F12" s="1">
        <v>154301.91712</v>
      </c>
      <c r="G12" s="6">
        <v>225</v>
      </c>
      <c r="H12" s="6">
        <v>11527200</v>
      </c>
      <c r="I12" s="6">
        <v>11526975</v>
      </c>
      <c r="J12" s="4">
        <v>0.19319171954</v>
      </c>
      <c r="K12" s="4">
        <v>7.1402014119999996E-2</v>
      </c>
      <c r="L12" s="4">
        <v>9.4640000000000002E-3</v>
      </c>
      <c r="M12" s="4">
        <v>0.26666699999999999</v>
      </c>
      <c r="N12" s="4">
        <v>0.25720300000000001</v>
      </c>
    </row>
    <row r="13" spans="1:14" s="5" customFormat="1" ht="14.45" x14ac:dyDescent="0.3">
      <c r="A13" s="2" t="s">
        <v>5</v>
      </c>
      <c r="B13" s="2">
        <v>2025</v>
      </c>
      <c r="C13" s="5">
        <v>12428</v>
      </c>
      <c r="D13" s="5">
        <v>98260425</v>
      </c>
      <c r="E13" s="1">
        <v>7906.3747183799996</v>
      </c>
      <c r="F13" s="1">
        <v>132121.05772099999</v>
      </c>
      <c r="G13" s="6">
        <v>225</v>
      </c>
      <c r="H13" s="6">
        <v>10819800</v>
      </c>
      <c r="I13" s="6">
        <v>10819575</v>
      </c>
      <c r="J13" s="4">
        <v>0.19135664894000001</v>
      </c>
      <c r="K13" s="4">
        <v>6.9980326209999999E-2</v>
      </c>
      <c r="L13" s="4">
        <v>9.5469999999999999E-3</v>
      </c>
      <c r="M13" s="4">
        <v>0.26666699999999999</v>
      </c>
      <c r="N13" s="4">
        <v>0.25712000000000002</v>
      </c>
    </row>
    <row r="14" spans="1:14" s="5" customFormat="1" ht="14.45" x14ac:dyDescent="0.3">
      <c r="A14" s="2" t="s">
        <v>5</v>
      </c>
      <c r="B14" s="2">
        <v>2050</v>
      </c>
      <c r="C14" s="5">
        <v>20536</v>
      </c>
      <c r="D14" s="5">
        <v>107457975</v>
      </c>
      <c r="E14" s="1">
        <v>5232.6633716400002</v>
      </c>
      <c r="F14" s="1">
        <v>93355.828668899994</v>
      </c>
      <c r="G14" s="6">
        <v>225</v>
      </c>
      <c r="H14" s="6">
        <v>10463400</v>
      </c>
      <c r="I14" s="6">
        <v>10463175</v>
      </c>
      <c r="J14" s="4">
        <v>0.19624007348</v>
      </c>
      <c r="K14" s="4">
        <v>6.9037217829999997E-2</v>
      </c>
      <c r="L14" s="4">
        <v>9.3620000000000005E-3</v>
      </c>
      <c r="M14" s="4">
        <v>0.26666699999999999</v>
      </c>
      <c r="N14" s="4">
        <v>0.25730500000000001</v>
      </c>
    </row>
    <row r="15" spans="1:14" s="5" customFormat="1" ht="14.45" x14ac:dyDescent="0.3">
      <c r="A15" s="2" t="s">
        <v>5</v>
      </c>
      <c r="B15" s="2">
        <v>2075</v>
      </c>
      <c r="C15" s="5">
        <v>23048</v>
      </c>
      <c r="D15" s="5">
        <v>134751600</v>
      </c>
      <c r="E15" s="1">
        <v>5846.5636931600002</v>
      </c>
      <c r="F15" s="1">
        <v>81448.555877199993</v>
      </c>
      <c r="G15" s="6">
        <v>225</v>
      </c>
      <c r="H15" s="6">
        <v>8498475</v>
      </c>
      <c r="I15" s="6">
        <v>8498250</v>
      </c>
      <c r="J15" s="4">
        <v>0.19202422692000001</v>
      </c>
      <c r="K15" s="4">
        <v>7.1063822870000001E-2</v>
      </c>
      <c r="L15" s="4">
        <v>9.7669999999999996E-3</v>
      </c>
      <c r="M15" s="4">
        <v>0.26666699999999999</v>
      </c>
      <c r="N15" s="4">
        <v>0.25690000000000002</v>
      </c>
    </row>
    <row r="16" spans="1:14" s="5" customFormat="1" ht="14.45" x14ac:dyDescent="0.3">
      <c r="A16" s="2" t="s">
        <v>5</v>
      </c>
      <c r="B16" s="2">
        <v>2100</v>
      </c>
      <c r="C16" s="5">
        <v>26900</v>
      </c>
      <c r="D16" s="5">
        <v>147363525</v>
      </c>
      <c r="E16" s="1">
        <v>5478.1979553900001</v>
      </c>
      <c r="F16" s="1">
        <v>69679.639208799999</v>
      </c>
      <c r="G16" s="6">
        <v>225</v>
      </c>
      <c r="H16" s="6">
        <v>4667850</v>
      </c>
      <c r="I16" s="6">
        <v>4667625</v>
      </c>
      <c r="J16" s="4">
        <v>0.19769919795999999</v>
      </c>
      <c r="K16" s="4">
        <v>6.9452991480000004E-2</v>
      </c>
      <c r="L16" s="4">
        <v>1.0404E-2</v>
      </c>
      <c r="M16" s="4">
        <v>0.26666699999999999</v>
      </c>
      <c r="N16" s="4">
        <v>0.25626300000000002</v>
      </c>
    </row>
    <row r="17" spans="1:14" s="5" customFormat="1" ht="14.45" x14ac:dyDescent="0.3">
      <c r="A17" s="2" t="s">
        <v>6</v>
      </c>
      <c r="B17" s="2" t="s">
        <v>3</v>
      </c>
      <c r="C17" s="5">
        <v>10645</v>
      </c>
      <c r="D17" s="5">
        <v>102038850</v>
      </c>
      <c r="E17" s="1">
        <v>9585.6129638300008</v>
      </c>
      <c r="F17" s="1">
        <v>154083.60648300001</v>
      </c>
      <c r="G17" s="6">
        <v>225</v>
      </c>
      <c r="H17" s="6">
        <v>11527200</v>
      </c>
      <c r="I17" s="6">
        <v>11526975</v>
      </c>
      <c r="J17" s="4">
        <v>0.19306697041000001</v>
      </c>
      <c r="K17" s="4">
        <v>7.1477056839999997E-2</v>
      </c>
      <c r="L17" s="4">
        <v>9.4640000000000002E-3</v>
      </c>
      <c r="M17" s="4">
        <v>0.26666699999999999</v>
      </c>
      <c r="N17" s="4">
        <v>0.25720300000000001</v>
      </c>
    </row>
    <row r="18" spans="1:14" s="5" customFormat="1" ht="14.45" x14ac:dyDescent="0.3">
      <c r="A18" s="2" t="s">
        <v>6</v>
      </c>
      <c r="B18" s="2">
        <v>2025</v>
      </c>
      <c r="C18" s="5">
        <v>12848</v>
      </c>
      <c r="D18" s="5">
        <v>99382050</v>
      </c>
      <c r="E18" s="1">
        <v>7735.2155977599996</v>
      </c>
      <c r="F18" s="1">
        <v>126233.03146899999</v>
      </c>
      <c r="G18" s="6">
        <v>225</v>
      </c>
      <c r="H18" s="6">
        <v>10813950</v>
      </c>
      <c r="I18" s="6">
        <v>10813725</v>
      </c>
      <c r="J18" s="4">
        <v>0.19081841625000001</v>
      </c>
      <c r="K18" s="4">
        <v>7.0091854659999994E-2</v>
      </c>
      <c r="L18" s="4">
        <v>9.7590000000000003E-3</v>
      </c>
      <c r="M18" s="4">
        <v>0.26666699999999999</v>
      </c>
      <c r="N18" s="4">
        <v>0.25690800000000003</v>
      </c>
    </row>
    <row r="19" spans="1:14" s="5" customFormat="1" ht="14.45" x14ac:dyDescent="0.3">
      <c r="A19" s="2" t="s">
        <v>6</v>
      </c>
      <c r="B19" s="2">
        <v>2050</v>
      </c>
      <c r="C19" s="5">
        <v>21431</v>
      </c>
      <c r="D19" s="5">
        <v>116041275</v>
      </c>
      <c r="E19" s="1">
        <v>5414.6458401399996</v>
      </c>
      <c r="F19" s="1">
        <v>91300.381627099996</v>
      </c>
      <c r="G19" s="6">
        <v>225</v>
      </c>
      <c r="H19" s="6">
        <v>10442025</v>
      </c>
      <c r="I19" s="6">
        <v>10441800</v>
      </c>
      <c r="J19" s="4">
        <v>0.19477691194999999</v>
      </c>
      <c r="K19" s="4">
        <v>6.9122139989999998E-2</v>
      </c>
      <c r="L19" s="4">
        <v>9.3699999999999999E-3</v>
      </c>
      <c r="M19" s="4">
        <v>0.26666699999999999</v>
      </c>
      <c r="N19" s="4">
        <v>0.257297</v>
      </c>
    </row>
    <row r="20" spans="1:14" s="5" customFormat="1" ht="14.45" x14ac:dyDescent="0.3">
      <c r="A20" s="2" t="s">
        <v>6</v>
      </c>
      <c r="B20" s="2">
        <v>2075</v>
      </c>
      <c r="C20" s="5">
        <v>24890</v>
      </c>
      <c r="D20" s="5">
        <v>148480650</v>
      </c>
      <c r="E20" s="1">
        <v>5965.4740859800004</v>
      </c>
      <c r="F20" s="1">
        <v>83102.163335300007</v>
      </c>
      <c r="G20" s="6">
        <v>225</v>
      </c>
      <c r="H20" s="6">
        <v>8423325</v>
      </c>
      <c r="I20" s="6">
        <v>8423100</v>
      </c>
      <c r="J20" s="4">
        <v>0.19406306959</v>
      </c>
      <c r="K20" s="4">
        <v>7.0572383069999994E-2</v>
      </c>
      <c r="L20" s="4">
        <v>9.5080000000000008E-3</v>
      </c>
      <c r="M20" s="4">
        <v>0.26666699999999999</v>
      </c>
      <c r="N20" s="4">
        <v>0.25715900000000003</v>
      </c>
    </row>
    <row r="21" spans="1:14" s="5" customFormat="1" ht="14.45" x14ac:dyDescent="0.3">
      <c r="A21" s="2" t="s">
        <v>6</v>
      </c>
      <c r="B21" s="2">
        <v>2100</v>
      </c>
      <c r="C21" s="5">
        <v>31359</v>
      </c>
      <c r="D21" s="5">
        <v>143699625</v>
      </c>
      <c r="E21" s="1">
        <v>4582.4045728499996</v>
      </c>
      <c r="F21" s="1">
        <v>62860.8764323</v>
      </c>
      <c r="G21" s="6">
        <v>225</v>
      </c>
      <c r="H21" s="6">
        <v>5347125</v>
      </c>
      <c r="I21" s="6">
        <v>5346900</v>
      </c>
      <c r="J21" s="4">
        <v>0.20269340731999999</v>
      </c>
      <c r="K21" s="4">
        <v>6.8277220609999995E-2</v>
      </c>
      <c r="L21" s="4">
        <v>1.1856999999999999E-2</v>
      </c>
      <c r="M21" s="4">
        <v>0.26666699999999999</v>
      </c>
      <c r="N21" s="4">
        <v>0.25480999999999998</v>
      </c>
    </row>
    <row r="22" spans="1:14" s="5" customFormat="1" ht="14.45" x14ac:dyDescent="0.3">
      <c r="A22" s="2" t="s">
        <v>7</v>
      </c>
      <c r="B22" s="2" t="s">
        <v>3</v>
      </c>
      <c r="C22" s="5">
        <v>10222</v>
      </c>
      <c r="D22" s="5">
        <v>104766075</v>
      </c>
      <c r="E22" s="1">
        <v>10249.077969100001</v>
      </c>
      <c r="F22" s="1">
        <v>159277.751571</v>
      </c>
      <c r="G22" s="6">
        <v>225</v>
      </c>
      <c r="H22" s="6">
        <v>11527200</v>
      </c>
      <c r="I22" s="6">
        <v>11526975</v>
      </c>
      <c r="J22" s="4">
        <v>0.19178032733</v>
      </c>
      <c r="K22" s="4">
        <v>7.1951758650000003E-2</v>
      </c>
      <c r="L22" s="4">
        <v>9.4640000000000002E-3</v>
      </c>
      <c r="M22" s="4">
        <v>0.26666699999999999</v>
      </c>
      <c r="N22" s="4">
        <v>0.25720300000000001</v>
      </c>
    </row>
    <row r="23" spans="1:14" s="5" customFormat="1" ht="14.45" x14ac:dyDescent="0.3">
      <c r="A23" s="2" t="s">
        <v>7</v>
      </c>
      <c r="B23" s="2">
        <v>2025</v>
      </c>
      <c r="C23" s="5">
        <v>13224</v>
      </c>
      <c r="D23" s="5">
        <v>102751200</v>
      </c>
      <c r="E23" s="1">
        <v>7770.0544464599998</v>
      </c>
      <c r="F23" s="1">
        <v>125618.99997</v>
      </c>
      <c r="G23" s="6">
        <v>225</v>
      </c>
      <c r="H23" s="6">
        <v>10800450</v>
      </c>
      <c r="I23" s="6">
        <v>10800225</v>
      </c>
      <c r="J23" s="4">
        <v>0.18844328334999999</v>
      </c>
      <c r="K23" s="4">
        <v>7.0696804089999996E-2</v>
      </c>
      <c r="L23" s="4">
        <v>9.6760000000000006E-3</v>
      </c>
      <c r="M23" s="4">
        <v>0.26666699999999999</v>
      </c>
      <c r="N23" s="4">
        <v>0.25699100000000002</v>
      </c>
    </row>
    <row r="24" spans="1:14" s="5" customFormat="1" ht="14.45" x14ac:dyDescent="0.3">
      <c r="A24" s="2" t="s">
        <v>7</v>
      </c>
      <c r="B24" s="2">
        <v>2050</v>
      </c>
      <c r="C24" s="5">
        <v>22951</v>
      </c>
      <c r="D24" s="5">
        <v>132461775</v>
      </c>
      <c r="E24" s="1">
        <v>5771.5034203300002</v>
      </c>
      <c r="F24" s="1">
        <v>90920.116799099997</v>
      </c>
      <c r="G24" s="6">
        <v>225</v>
      </c>
      <c r="H24" s="6">
        <v>10484100</v>
      </c>
      <c r="I24" s="6">
        <v>10483875</v>
      </c>
      <c r="J24" s="4">
        <v>0.19356111634000001</v>
      </c>
      <c r="K24" s="4">
        <v>6.895732903E-2</v>
      </c>
      <c r="L24" s="4">
        <v>9.6629999999999997E-3</v>
      </c>
      <c r="M24" s="4">
        <v>0.26666699999999999</v>
      </c>
      <c r="N24" s="4">
        <v>0.25700400000000001</v>
      </c>
    </row>
    <row r="25" spans="1:14" s="5" customFormat="1" ht="14.45" x14ac:dyDescent="0.3">
      <c r="A25" s="2" t="s">
        <v>7</v>
      </c>
      <c r="B25" s="2">
        <v>2075</v>
      </c>
      <c r="C25" s="5">
        <v>29820</v>
      </c>
      <c r="D25" s="5">
        <v>156525300</v>
      </c>
      <c r="E25" s="1">
        <v>5249.0040241400002</v>
      </c>
      <c r="F25" s="1">
        <v>72635.792304699993</v>
      </c>
      <c r="G25" s="6">
        <v>225</v>
      </c>
      <c r="H25" s="6">
        <v>7206525</v>
      </c>
      <c r="I25" s="6">
        <v>7206300</v>
      </c>
      <c r="J25" s="4">
        <v>0.19839678994000001</v>
      </c>
      <c r="K25" s="4">
        <v>6.9397500619999997E-2</v>
      </c>
      <c r="L25" s="4">
        <v>1.1603E-2</v>
      </c>
      <c r="M25" s="4">
        <v>0.26666699999999999</v>
      </c>
      <c r="N25" s="4">
        <v>0.25506400000000001</v>
      </c>
    </row>
    <row r="26" spans="1:14" s="5" customFormat="1" ht="14.45" x14ac:dyDescent="0.3">
      <c r="A26" s="2" t="s">
        <v>7</v>
      </c>
      <c r="B26" s="2">
        <v>2100</v>
      </c>
      <c r="C26" s="5">
        <v>38324</v>
      </c>
      <c r="D26" s="5">
        <v>113609475</v>
      </c>
      <c r="E26" s="1">
        <v>2964.4472132300002</v>
      </c>
      <c r="F26" s="1">
        <v>37740.470761600001</v>
      </c>
      <c r="G26" s="6">
        <v>225</v>
      </c>
      <c r="H26" s="6">
        <v>4175550</v>
      </c>
      <c r="I26" s="6">
        <v>4175325</v>
      </c>
      <c r="J26" s="4">
        <v>0.20793081792000001</v>
      </c>
      <c r="K26" s="4">
        <v>6.5883934369999994E-2</v>
      </c>
      <c r="L26" s="4">
        <v>1.056E-2</v>
      </c>
      <c r="M26" s="4">
        <v>0.26666699999999999</v>
      </c>
      <c r="N26" s="4">
        <v>0.25610699999999997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F16" sqref="F16"/>
    </sheetView>
  </sheetViews>
  <sheetFormatPr defaultRowHeight="15" x14ac:dyDescent="0.25"/>
  <cols>
    <col min="1" max="1" width="11.28515625" style="5" customWidth="1"/>
  </cols>
  <sheetData>
    <row r="1" spans="1:4" s="5" customFormat="1" x14ac:dyDescent="0.3">
      <c r="A1" s="8"/>
      <c r="B1" s="8" t="s">
        <v>24</v>
      </c>
      <c r="C1" s="8" t="s">
        <v>25</v>
      </c>
      <c r="D1" s="8" t="s">
        <v>26</v>
      </c>
    </row>
    <row r="2" spans="1:4" x14ac:dyDescent="0.3">
      <c r="A2" s="8" t="s">
        <v>27</v>
      </c>
      <c r="B2" s="8">
        <v>4046.8564200000001</v>
      </c>
      <c r="C2" s="8">
        <v>640</v>
      </c>
      <c r="D2" s="9">
        <f>B2*C2</f>
        <v>2589988.1088</v>
      </c>
    </row>
    <row r="3" spans="1:4" x14ac:dyDescent="0.3">
      <c r="A3" s="8" t="s">
        <v>28</v>
      </c>
      <c r="B3" s="8">
        <v>4046.8564200000001</v>
      </c>
      <c r="C3" s="8">
        <v>10000</v>
      </c>
      <c r="D3" s="9">
        <f>B3*C3</f>
        <v>40468564.200000003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SeasideSparrow</vt:lpstr>
      <vt:lpstr>MottledDuck - TX, LA, MS, &amp; AL</vt:lpstr>
      <vt:lpstr>EstuarineOpenWater -TX,LA,MS,AL</vt:lpstr>
      <vt:lpstr>MottledDuck - Florida </vt:lpstr>
      <vt:lpstr>EstuarineOpenWater - Florida</vt:lpstr>
      <vt:lpstr>BlackSkimmer - ALL Beaches</vt:lpstr>
      <vt:lpstr>BlackSkimmer - Estuarine Beach</vt:lpstr>
      <vt:lpstr>BlackSkimmer - Ocean Beach</vt:lpstr>
      <vt:lpstr>SESA &amp; MODU-EOW Thresholds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Ehman</dc:creator>
  <cp:lastModifiedBy>Jeff</cp:lastModifiedBy>
  <dcterms:created xsi:type="dcterms:W3CDTF">2014-12-13T16:41:36Z</dcterms:created>
  <dcterms:modified xsi:type="dcterms:W3CDTF">2015-06-12T16:59:19Z</dcterms:modified>
</cp:coreProperties>
</file>